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72" i="2"/>
  <c r="F26"/>
  <c r="F23"/>
  <c r="F16"/>
  <c r="F18"/>
  <c r="F19"/>
  <c r="F25" l="1"/>
  <c r="F24" s="1"/>
  <c r="F33"/>
  <c r="F41"/>
  <c r="F96"/>
  <c r="F98"/>
  <c r="F99"/>
  <c r="F106"/>
  <c r="F113"/>
  <c r="F116"/>
  <c r="F117"/>
  <c r="F118"/>
  <c r="F119"/>
  <c r="F133"/>
  <c r="F154"/>
  <c r="F17"/>
  <c r="F27"/>
  <c r="F60"/>
  <c r="F128" l="1"/>
  <c r="F166"/>
  <c r="F152"/>
  <c r="F149"/>
  <c r="F146"/>
  <c r="F142"/>
  <c r="F130"/>
  <c r="F126"/>
  <c r="F124"/>
  <c r="F122"/>
  <c r="F109"/>
  <c r="F103"/>
  <c r="F101"/>
  <c r="F168"/>
  <c r="F38"/>
  <c r="F37" s="1"/>
  <c r="F36" s="1"/>
  <c r="F159"/>
  <c r="F43"/>
  <c r="F42" s="1"/>
  <c r="F47"/>
  <c r="F46" s="1"/>
  <c r="F67"/>
  <c r="F66" s="1"/>
  <c r="F65" s="1"/>
  <c r="F64" s="1"/>
  <c r="F63" s="1"/>
  <c r="F62" s="1"/>
  <c r="F139" l="1"/>
  <c r="F140"/>
  <c r="F141"/>
  <c r="F164"/>
  <c r="F71"/>
  <c r="F70" s="1"/>
  <c r="F15" s="1"/>
  <c r="F115" l="1"/>
  <c r="F81"/>
  <c r="F80"/>
  <c r="F79" s="1"/>
  <c r="F78" s="1"/>
  <c r="F77" s="1"/>
  <c r="F58"/>
  <c r="F56"/>
  <c r="F54"/>
  <c r="F53" s="1"/>
  <c r="F52" s="1"/>
  <c r="F40" s="1"/>
  <c r="F158"/>
  <c r="F156" s="1"/>
  <c r="F155" s="1"/>
  <c r="F21"/>
  <c r="F20" s="1"/>
  <c r="F94"/>
  <c r="F93" s="1"/>
  <c r="F92" s="1"/>
  <c r="F91" s="1"/>
  <c r="F90" s="1"/>
  <c r="F50"/>
  <c r="F48"/>
  <c r="F44"/>
  <c r="F165"/>
  <c r="F163" s="1"/>
  <c r="F162" s="1"/>
  <c r="F161" s="1"/>
  <c r="F136"/>
  <c r="F135" s="1"/>
  <c r="F134" s="1"/>
  <c r="F151"/>
  <c r="F82"/>
  <c r="F75"/>
  <c r="F112"/>
  <c r="F111" s="1"/>
  <c r="F108"/>
  <c r="F107" s="1"/>
  <c r="F100"/>
  <c r="F86"/>
  <c r="F84"/>
  <c r="F88"/>
  <c r="F73" l="1"/>
  <c r="F74"/>
  <c r="F105"/>
  <c r="F132"/>
  <c r="F97" l="1"/>
</calcChain>
</file>

<file path=xl/sharedStrings.xml><?xml version="1.0" encoding="utf-8"?>
<sst xmlns="http://schemas.openxmlformats.org/spreadsheetml/2006/main" count="437" uniqueCount="186">
  <si>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</si>
  <si>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</si>
  <si>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</si>
  <si>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</si>
  <si>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</si>
  <si>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</si>
  <si>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</si>
  <si>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</si>
  <si>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Уплата прочих налогов, сборов и иных платежей</t>
  </si>
  <si>
    <t>Иные межбюджетные трансферты</t>
  </si>
  <si>
    <t>01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</si>
  <si>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</si>
  <si>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</si>
  <si>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</si>
  <si>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Резервные средства</t>
  </si>
  <si>
    <t>870</t>
  </si>
  <si>
    <t>13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</si>
  <si>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</si>
  <si>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09</t>
  </si>
  <si>
    <t>02</t>
  </si>
  <si>
    <t>03</t>
  </si>
  <si>
    <t>00</t>
  </si>
  <si>
    <t>решением  совета  депутатов муниципального образования Рабитицкое сельское поселение Волосовского муниципального района Ленинградской области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</si>
  <si>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</t>
  </si>
  <si>
    <t>Муниципальная программа «Устойчивое развитие Рабитицкого сельского поселения Волосовского муниципального района Ленинградской области»</t>
  </si>
  <si>
    <t>Муниципальная программа "Устойчивое развитие Рабитицкого сельского поселения Волосовского муниципального района Ленинградской области"</t>
  </si>
  <si>
    <t>Обеспечение кадровой подготовки специалистов органов местного самоуправления для выполнения обязательств муниципальных образований в рамках непрограммных расходов органов местного самоуправления</t>
  </si>
  <si>
    <t>Выплаты и взносы по обязательствам муниципального образования для выполнения обязательств муниципальных образований в рамках непрограммных расходов органов местного самоуправления</t>
  </si>
  <si>
    <t xml:space="preserve">от       декабря 2016 года  № </t>
  </si>
  <si>
    <t>2016 год</t>
  </si>
  <si>
    <t>ВСЕГО</t>
  </si>
  <si>
    <t>32 0 00 00000</t>
  </si>
  <si>
    <t>32 1 00 00000</t>
  </si>
  <si>
    <t>32 1 05 03160</t>
  </si>
  <si>
    <t>32 1 05 03170</t>
  </si>
  <si>
    <t>32 1 05 03180</t>
  </si>
  <si>
    <t>32 1 05 70140</t>
  </si>
  <si>
    <t>32 2 00 00000</t>
  </si>
  <si>
    <t>32 2 31 03500</t>
  </si>
  <si>
    <t>32 2 31 03510</t>
  </si>
  <si>
    <t>32 2 32 03510</t>
  </si>
  <si>
    <t>32 3 32 00670</t>
  </si>
  <si>
    <t>32 3 00 00000</t>
  </si>
  <si>
    <t>32 2 33 00000</t>
  </si>
  <si>
    <t>32 2 33 06010</t>
  </si>
  <si>
    <t>32 2 33 06020</t>
  </si>
  <si>
    <t>32 2 33 06030</t>
  </si>
  <si>
    <t>32 2 33 06040</t>
  </si>
  <si>
    <t>32 2 33 06050</t>
  </si>
  <si>
    <t>32 2 33 06060</t>
  </si>
  <si>
    <t>32 3 14 00660</t>
  </si>
  <si>
    <t>32 3 14 00000</t>
  </si>
  <si>
    <t>32 3 34 00000</t>
  </si>
  <si>
    <t>32 3 34 02190</t>
  </si>
  <si>
    <t>32 1 05 00000</t>
  </si>
  <si>
    <t>48 1 00 00000</t>
  </si>
  <si>
    <t>48 1 07 00000</t>
  </si>
  <si>
    <t>48 1 07 04400</t>
  </si>
  <si>
    <t>48 1 07 04420</t>
  </si>
  <si>
    <t>48 1 07 05970</t>
  </si>
  <si>
    <t>48 1 17 04430</t>
  </si>
  <si>
    <t>48 2 00 00000</t>
  </si>
  <si>
    <t>48 2 18 00000</t>
  </si>
  <si>
    <t>48 2 18 00200</t>
  </si>
  <si>
    <t>48 2 18 00220</t>
  </si>
  <si>
    <t>Муниципальная программа "Муниципальное управление Рабитицкого сельского поселения Волосовского муниципального района Ленинградской области</t>
  </si>
  <si>
    <t>64 0 00 00000</t>
  </si>
  <si>
    <t>Подпрограмма "Развитие кадрового потенциала муниципальной службы Рабитицкого сельского поселения</t>
  </si>
  <si>
    <t>64 1 00 00000</t>
  </si>
  <si>
    <t>64 1 02 00000</t>
  </si>
  <si>
    <t>64 1 02 09040</t>
  </si>
  <si>
    <t>Подпрограмма "Развитие информационно-аналитического сопровождения Рабитицкого сельского поселения</t>
  </si>
  <si>
    <t>64 2 00 00000</t>
  </si>
  <si>
    <t>64 2 02 00000</t>
  </si>
  <si>
    <t>64 2 02 09030</t>
  </si>
  <si>
    <t>Приобретение товаров, работ, услуг в целях обеспечения текущего функционирования Интернет-сайтов, информационных систем</t>
  </si>
  <si>
    <t>64 2 02 09080</t>
  </si>
  <si>
    <t>Подпрограмма "Управление имуществом и земельными ресурсами"</t>
  </si>
  <si>
    <t>64 3 00 00000</t>
  </si>
  <si>
    <t>64 3 27 00000</t>
  </si>
  <si>
    <t>64 3 27 03400</t>
  </si>
  <si>
    <t>Подпрограмма "Обеспечение деятельности администрации муниципального образования Рабитицкого сельского поселения"</t>
  </si>
  <si>
    <t>64 4 00 00000</t>
  </si>
  <si>
    <t>64 4 01 00000</t>
  </si>
  <si>
    <t>64 4 01 00130</t>
  </si>
  <si>
    <t>64 4 02 00000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</si>
  <si>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</si>
  <si>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64 4 02 00100</t>
  </si>
  <si>
    <t xml:space="preserve">Расходы на выплаты по оплате труда работников органов местного самоуправления  </t>
  </si>
  <si>
    <t>64 4 02 00140</t>
  </si>
  <si>
    <t>64 4 02 00150</t>
  </si>
  <si>
    <t>64 4 02 09050</t>
  </si>
  <si>
    <t>64 4 02 08220</t>
  </si>
  <si>
    <t>64 4 02 08230</t>
  </si>
  <si>
    <t>64 4 02 08240</t>
  </si>
  <si>
    <t>32 2 00 0000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</si>
  <si>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</si>
  <si>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</si>
  <si>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</si>
  <si>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64 4 02 71340</t>
  </si>
  <si>
    <t>64 4 02 05118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</si>
  <si>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</si>
  <si>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"Мероприятия в области жилищного хозяйства муниципального образования Рабитицкое сельское поселение Волосовского муниципального района Ленинградской области"</t>
  </si>
  <si>
    <t>32 3 32 00000</t>
  </si>
  <si>
    <t xml:space="preserve">Подпрограмма "Устойчивое развитие территории Рабитицкого сельского поселения" 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</si>
  <si>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</si>
  <si>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</si>
  <si>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</si>
  <si>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</si>
  <si>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32 2 31 05310</t>
  </si>
  <si>
    <t>32 3 33 06060</t>
  </si>
  <si>
    <t>240</t>
  </si>
  <si>
    <t>850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</si>
  <si>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</si>
  <si>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</si>
  <si>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по оплате труда главы муниципального образования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</si>
  <si>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</si>
  <si>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</si>
  <si>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выполнения полномочий и функций органов местного самоуправления</t>
  </si>
  <si>
    <t>Иные закупки товаров, работ и услуг для государственных (муниципальных) нужд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</si>
  <si>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</si>
  <si>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выплату персоналу государственных (муниципальных) органов</t>
  </si>
  <si>
    <t>Другие общегосударственные вопросы</t>
  </si>
  <si>
    <t>Уплата налогов, сборов и иных платежей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</si>
  <si>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</si>
  <si>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</si>
  <si>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</si>
  <si>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</si>
  <si>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</si>
  <si>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</si>
  <si>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</si>
  <si>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</si>
  <si>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</si>
  <si>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ЭКОНОМИКА</t>
  </si>
  <si>
    <t>Дорожное хозяйство (дорожные фонды)</t>
  </si>
  <si>
    <t xml:space="preserve">Подпрограмма "Дорожное хозяйство Рабитицкого сельского поселения"  </t>
  </si>
  <si>
    <t xml:space="preserve">Мероприятия по содержанию дорог общего пользования  муниципального значения  и сооружений на них </t>
  </si>
  <si>
    <t xml:space="preserve">Мероприятия по капитальному ремонту дорог общего пользования муниципального значения и сооружений на них  </t>
  </si>
  <si>
    <t xml:space="preserve">Мероприятия по ремонту придомовых территорий </t>
  </si>
  <si>
    <t>Расходы на капитальный ремонт и ремонт автомобильных дорог общего пользования местного значения</t>
  </si>
  <si>
    <t>Другие вопросы в области национальной экономики</t>
  </si>
  <si>
    <t xml:space="preserve">Мероприятия по землеустройству и землепользованию </t>
  </si>
  <si>
    <t>ЖИЛИЩНО-КОММУНАЛЬНОЕ ХОЗЯЙСТВО</t>
  </si>
  <si>
    <t>Жилищное  хозяйство</t>
  </si>
  <si>
    <t xml:space="preserve">Подпрограмма "Жилищно-коммунальное хозяйство Рабитицкого сельского поселения" </t>
  </si>
  <si>
    <t xml:space="preserve">Мероприятия по капитальному ремонту муниципального жилищного фонда </t>
  </si>
  <si>
    <t xml:space="preserve">Мероприятия по владению, пользованию и распоряжению имуществом, находящимся в муниципальной собственности муниципального образования </t>
  </si>
  <si>
    <t>Коммунальное хозяйство</t>
  </si>
  <si>
    <t>Основное мероприятие "Мероприятия в области коммунального хозяйства муниципального образования"</t>
  </si>
  <si>
    <t>Основное мероприятие "Мероприятия в области коммунального хозяйства муниципального образования "</t>
  </si>
  <si>
    <t xml:space="preserve">Газификация населенных пунктов муниципального образования </t>
  </si>
  <si>
    <t xml:space="preserve">Бюджетные инвестиции </t>
  </si>
  <si>
    <t>Благоустройство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</si>
  <si>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</si>
  <si>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</si>
  <si>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 xml:space="preserve">Мероприятия по озеленению территории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</si>
  <si>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</si>
  <si>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</si>
  <si>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</si>
  <si>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Прочие  мероприятия  по  благоустройству  поселений </t>
  </si>
  <si>
    <t>КУЛЬТУРА, КИНЕМАТОГРАФИЯ</t>
  </si>
  <si>
    <t/>
  </si>
  <si>
    <t>Культура</t>
  </si>
  <si>
    <t xml:space="preserve">Развитие учреждений культурно-досуговой деятельности </t>
  </si>
  <si>
    <t xml:space="preserve">Подпрограмма "Развитие культуры Рабитицкого сельского поселения" </t>
  </si>
  <si>
    <t xml:space="preserve">Расходы на обеспечение деятельности муниципальных учреждений культуры </t>
  </si>
  <si>
    <t>Расходы на выплаты персоналу казенных учреждений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</si>
  <si>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</si>
  <si>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</si>
  <si>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 xml:space="preserve">Расходы на  организацию и проведение    культурно-досуговых мероприятий </t>
  </si>
  <si>
    <t>СОЦИАЛЬНАЯ ПОЛИТИКА</t>
  </si>
  <si>
    <t>Пенсионное  обеспечение</t>
  </si>
  <si>
    <t>Подпрограмма "Обеспечение деятельности администрации муниципального образования "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</si>
  <si>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</si>
  <si>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</si>
  <si>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</si>
  <si>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 xml:space="preserve">Подпрограмма "Развитие физической культуры и спорта  Рабитицкого сельского поселения" </t>
  </si>
  <si>
    <t>Мероприятия по созданию условий для занятий физической культурой и спортом среди различных групп населения</t>
  </si>
  <si>
    <t xml:space="preserve">Мероприятия по укреплению материально-техническойй базы </t>
  </si>
  <si>
    <t>Приложение  № 10</t>
  </si>
  <si>
    <t>УТВЕРЖДЕНА</t>
  </si>
  <si>
    <t xml:space="preserve">ВЕДОМСТВЕННАЯ  СТРУКТУРА                                                                                                                                                                                                                                          расходов бюджета   муниципального  образования Рабитицкое сельское поселение                                                                                                                         Волосовского  муниципального  района  Ленинградской  области                                                                                       на 2016 год       </t>
  </si>
  <si>
    <t>91 0 00 00000</t>
  </si>
  <si>
    <t>91 0 00 07000</t>
  </si>
  <si>
    <t xml:space="preserve">Мероприятия по подготовке населения и организаций к действиям в чрезвычайной ситуации в мирное и военное время </t>
  </si>
  <si>
    <t>48 0 00 00000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</si>
</sst>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"/>
    <numFmt numFmtId="166" formatCode="000"/>
    <numFmt numFmtId="167" formatCode="0000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6" fillId="0" borderId="0"/>
    <xf numFmtId="0" fontId="1" fillId="0" borderId="0"/>
    <xf numFmtId="0" fontId="7" fillId="0" borderId="0"/>
  </cellStyleXfs>
  <cellXfs count="88">
    <xf numFmtId="0" fontId="0" fillId="0" borderId="0" xfId="0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/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65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2" applyNumberFormat="1" applyFont="1" applyFill="1" applyBorder="1" applyAlignment="1">
      <alignment horizontal="center"/>
    </xf>
    <xf numFmtId="166" fontId="3" fillId="0" borderId="1" xfId="2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9" fillId="0" borderId="1" xfId="5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5" applyNumberFormat="1" applyFont="1" applyFill="1" applyBorder="1" applyAlignment="1">
      <alignment horizontal="center" wrapText="1"/>
    </xf>
    <xf numFmtId="49" fontId="3" fillId="0" borderId="1" xfId="5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0" fillId="0" borderId="1" xfId="0" applyBorder="1"/>
    <xf numFmtId="165" fontId="3" fillId="2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166" fontId="3" fillId="2" borderId="1" xfId="2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/>
    <xf numFmtId="0" fontId="3" fillId="2" borderId="1" xfId="3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1" applyFont="1" applyFill="1" applyBorder="1" applyAlignment="1">
      <alignment wrapText="1"/>
    </xf>
    <xf numFmtId="0" fontId="13" fillId="2" borderId="1" xfId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0" fontId="10" fillId="0" borderId="1" xfId="0" applyFont="1" applyBorder="1"/>
    <xf numFmtId="2" fontId="10" fillId="0" borderId="1" xfId="0" applyNumberFormat="1" applyFont="1" applyBorder="1"/>
    <xf numFmtId="0" fontId="11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4" fillId="0" borderId="1" xfId="1" applyFont="1" applyFill="1" applyBorder="1" applyAlignment="1">
      <alignment wrapText="1"/>
    </xf>
    <xf numFmtId="165" fontId="14" fillId="0" borderId="1" xfId="1" applyNumberFormat="1" applyFont="1" applyFill="1" applyBorder="1" applyAlignment="1">
      <alignment horizontal="center"/>
    </xf>
    <xf numFmtId="49" fontId="14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4" fontId="14" fillId="0" borderId="1" xfId="1" applyNumberFormat="1" applyFont="1" applyFill="1" applyBorder="1"/>
    <xf numFmtId="165" fontId="9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4" fontId="9" fillId="0" borderId="1" xfId="1" applyNumberFormat="1" applyFont="1" applyFill="1" applyBorder="1"/>
    <xf numFmtId="4" fontId="9" fillId="2" borderId="1" xfId="1" applyNumberFormat="1" applyFont="1" applyFill="1" applyBorder="1"/>
    <xf numFmtId="165" fontId="9" fillId="0" borderId="1" xfId="5" applyNumberFormat="1" applyFont="1" applyFill="1" applyBorder="1" applyAlignment="1">
      <alignment horizontal="center" wrapText="1"/>
    </xf>
    <xf numFmtId="49" fontId="9" fillId="0" borderId="1" xfId="5" applyNumberFormat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right"/>
    </xf>
    <xf numFmtId="49" fontId="14" fillId="0" borderId="1" xfId="5" applyNumberFormat="1" applyFont="1" applyFill="1" applyBorder="1" applyAlignment="1">
      <alignment horizontal="left" vertical="top" wrapText="1"/>
    </xf>
    <xf numFmtId="165" fontId="14" fillId="0" borderId="1" xfId="5" applyNumberFormat="1" applyFont="1" applyFill="1" applyBorder="1" applyAlignment="1">
      <alignment horizontal="center" wrapText="1"/>
    </xf>
    <xf numFmtId="49" fontId="14" fillId="0" borderId="1" xfId="5" applyNumberFormat="1" applyFont="1" applyFill="1" applyBorder="1" applyAlignment="1">
      <alignment horizontal="center" wrapText="1"/>
    </xf>
    <xf numFmtId="4" fontId="14" fillId="0" borderId="1" xfId="1" applyNumberFormat="1" applyFont="1" applyFill="1" applyBorder="1" applyAlignment="1">
      <alignment horizontal="right"/>
    </xf>
    <xf numFmtId="165" fontId="14" fillId="0" borderId="1" xfId="2" applyNumberFormat="1" applyFont="1" applyFill="1" applyBorder="1" applyAlignment="1">
      <alignment horizontal="center"/>
    </xf>
    <xf numFmtId="167" fontId="14" fillId="0" borderId="1" xfId="2" applyNumberFormat="1" applyFont="1" applyFill="1" applyBorder="1" applyAlignment="1">
      <alignment horizontal="center" wrapText="1"/>
    </xf>
    <xf numFmtId="166" fontId="14" fillId="0" borderId="1" xfId="2" applyNumberFormat="1" applyFont="1" applyFill="1" applyBorder="1" applyAlignment="1">
      <alignment horizontal="center" wrapText="1"/>
    </xf>
    <xf numFmtId="165" fontId="3" fillId="0" borderId="1" xfId="2" applyNumberFormat="1" applyFont="1" applyFill="1" applyBorder="1" applyAlignment="1">
      <alignment horizontal="center" wrapText="1"/>
    </xf>
    <xf numFmtId="167" fontId="3" fillId="0" borderId="1" xfId="2" applyNumberFormat="1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wrapText="1"/>
    </xf>
    <xf numFmtId="4" fontId="11" fillId="0" borderId="1" xfId="0" applyNumberFormat="1" applyFont="1" applyBorder="1"/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wrapText="1"/>
    </xf>
    <xf numFmtId="49" fontId="15" fillId="0" borderId="1" xfId="5" applyNumberFormat="1" applyFont="1" applyFill="1" applyBorder="1" applyAlignment="1">
      <alignment horizontal="center" wrapText="1"/>
    </xf>
  </cellXfs>
  <cellStyles count="6">
    <cellStyle name="Обычный" xfId="0" builtinId="0"/>
    <cellStyle name="Обычный 10 2" xfId="3"/>
    <cellStyle name="Обычный 2" xfId="4"/>
    <cellStyle name="Обычный 2 2" xfId="5"/>
    <cellStyle name="Обычный 2 4" xfId="1"/>
    <cellStyle name="Обычный_10-15,73,7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361949</xdr:colOff>
      <xdr:row>17</xdr:row>
      <xdr:rowOff>182880</xdr:rowOff>
    </xdr:from>
    <xdr:ext cx="257175" cy="1293495"/>
    <xdr:sp macro="" textlink="">
      <xdr:nvSpPr>
        <xdr:cNvPr id="2" name="Прямоугольник 1"/>
        <xdr:cNvSpPr/>
      </xdr:nvSpPr>
      <xdr:spPr>
        <a:xfrm rot="16200000">
          <a:off x="4682489" y="4149090"/>
          <a:ext cx="1293495" cy="2571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ru-RU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5</xdr:col>
      <xdr:colOff>361949</xdr:colOff>
      <xdr:row>152</xdr:row>
      <xdr:rowOff>182880</xdr:rowOff>
    </xdr:from>
    <xdr:ext cx="257175" cy="1293495"/>
    <xdr:sp macro="" textlink="">
      <xdr:nvSpPr>
        <xdr:cNvPr id="3" name="Прямоугольник 2"/>
        <xdr:cNvSpPr/>
      </xdr:nvSpPr>
      <xdr:spPr>
        <a:xfrm rot="16200000">
          <a:off x="4206239" y="4130040"/>
          <a:ext cx="1293495" cy="2571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ru-RU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5</xdr:col>
      <xdr:colOff>361949</xdr:colOff>
      <xdr:row>51</xdr:row>
      <xdr:rowOff>0</xdr:rowOff>
    </xdr:from>
    <xdr:ext cx="257175" cy="1293495"/>
    <xdr:sp macro="" textlink="">
      <xdr:nvSpPr>
        <xdr:cNvPr id="4" name="Прямоугольник 3"/>
        <xdr:cNvSpPr/>
      </xdr:nvSpPr>
      <xdr:spPr>
        <a:xfrm rot="16200000">
          <a:off x="4206239" y="4130040"/>
          <a:ext cx="1293495" cy="2571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ru-RU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5</xdr:col>
      <xdr:colOff>361949</xdr:colOff>
      <xdr:row>58</xdr:row>
      <xdr:rowOff>0</xdr:rowOff>
    </xdr:from>
    <xdr:ext cx="257175" cy="1293495"/>
    <xdr:sp macro="" textlink="">
      <xdr:nvSpPr>
        <xdr:cNvPr id="5" name="Прямоугольник 4"/>
        <xdr:cNvSpPr/>
      </xdr:nvSpPr>
      <xdr:spPr>
        <a:xfrm rot="16200000">
          <a:off x="5377814" y="16615410"/>
          <a:ext cx="1293495" cy="2571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ru-RU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topLeftCell="A136" workbookViewId="0">
      <selection activeCell="D142" sqref="D142"/>
    </sheetView>
  </sheetViews>
  <sheetFormatPr defaultRowHeight="15"/>
  <cols>
    <col min="1" max="1" width="49.42578125" customWidth="1"/>
    <col min="2" max="2" width="4.140625" customWidth="1"/>
    <col min="3" max="3" width="4" customWidth="1"/>
    <col min="4" max="4" width="12" customWidth="1"/>
    <col min="5" max="5" width="4.42578125" customWidth="1"/>
    <col min="6" max="6" width="13.28515625" customWidth="1"/>
  </cols>
  <sheetData>
    <row r="1" spans="1:6" ht="16.5">
      <c r="A1" s="9"/>
      <c r="B1" s="79"/>
      <c r="C1" s="79"/>
      <c r="D1" s="84" t="s">
        <v>179</v>
      </c>
      <c r="E1" s="84"/>
      <c r="F1" s="84"/>
    </row>
    <row r="2" spans="1:6" ht="16.5">
      <c r="A2" s="1"/>
      <c r="B2" s="80"/>
      <c r="C2" s="80"/>
      <c r="D2" s="85" t="s">
        <v>180</v>
      </c>
      <c r="E2" s="85"/>
      <c r="F2" s="85"/>
    </row>
    <row r="3" spans="1:6" ht="68.25" customHeight="1">
      <c r="A3" s="1"/>
      <c r="B3" s="81"/>
      <c r="C3" s="81"/>
      <c r="D3" s="86" t="s">
        <v>22</v>
      </c>
      <c r="E3" s="86"/>
      <c r="F3" s="86"/>
    </row>
    <row r="4" spans="1:6" ht="15.75" customHeight="1">
      <c r="A4" s="1"/>
      <c r="B4" s="80"/>
      <c r="C4" s="80"/>
      <c r="D4" s="80"/>
      <c r="E4" s="80"/>
      <c r="F4" s="80"/>
    </row>
    <row r="5" spans="1:6" ht="16.5">
      <c r="A5" s="1"/>
      <c r="B5" s="80"/>
      <c r="C5" s="80"/>
      <c r="D5" s="85" t="s">
        <v>28</v>
      </c>
      <c r="E5" s="85"/>
      <c r="F5" s="85"/>
    </row>
    <row r="6" spans="1:6" ht="16.5">
      <c r="A6" s="1"/>
      <c r="B6" s="2"/>
      <c r="C6" s="2"/>
      <c r="D6" s="3"/>
      <c r="E6" s="4"/>
      <c r="F6" s="5"/>
    </row>
    <row r="7" spans="1:6" ht="16.5">
      <c r="A7" s="1"/>
      <c r="B7" s="6"/>
      <c r="C7" s="4"/>
      <c r="D7" s="4"/>
      <c r="E7" s="4"/>
      <c r="F7" s="7"/>
    </row>
    <row r="8" spans="1:6" ht="63.75" customHeight="1">
      <c r="A8" s="83" t="s">
        <v>181</v>
      </c>
      <c r="B8" s="83"/>
      <c r="C8" s="83"/>
      <c r="D8" s="83"/>
      <c r="E8" s="83"/>
      <c r="F8" s="83"/>
    </row>
    <row r="9" spans="1:6">
      <c r="A9" s="78"/>
      <c r="B9" s="78"/>
      <c r="C9" s="78"/>
      <c r="D9" s="78"/>
      <c r="E9" s="78"/>
      <c r="F9" s="78"/>
    </row>
    <row r="10" spans="1:6">
      <c r="A10" s="78"/>
      <c r="B10" s="78"/>
      <c r="C10" s="78"/>
      <c r="D10" s="78"/>
      <c r="E10" s="78"/>
      <c r="F10" s="78"/>
    </row>
    <row r="11" spans="1:6">
      <c r="A11" s="78"/>
      <c r="B11" s="78"/>
      <c r="C11" s="78"/>
      <c r="D11" s="78"/>
      <c r="E11" s="78"/>
      <c r="F11" s="78"/>
    </row>
    <row r="12" spans="1:6">
      <c r="A12" s="8"/>
      <c r="B12" s="32"/>
      <c r="C12" s="32"/>
      <c r="D12" s="32"/>
      <c r="E12" s="32"/>
      <c r="F12" s="31" t="s">
        <v>0</v>
      </c>
    </row>
    <row r="13" spans="1:6">
      <c r="A13" s="10" t="s">
        <v>1</v>
      </c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29</v>
      </c>
    </row>
    <row r="14" spans="1:6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>
      <c r="A15" s="33" t="s">
        <v>30</v>
      </c>
      <c r="B15" s="33"/>
      <c r="C15" s="33"/>
      <c r="D15" s="33"/>
      <c r="E15" s="33"/>
      <c r="F15" s="82">
        <f>F16+F62+F70+F77+F96+F132+F154+F161</f>
        <v>11792091</v>
      </c>
    </row>
    <row r="16" spans="1:6">
      <c r="A16" s="52" t="s">
        <v>113</v>
      </c>
      <c r="B16" s="56">
        <v>1</v>
      </c>
      <c r="C16" s="57" t="s">
        <v>21</v>
      </c>
      <c r="D16" s="50"/>
      <c r="E16" s="50"/>
      <c r="F16" s="82">
        <f>F17+F23+F36+F40</f>
        <v>5417846</v>
      </c>
    </row>
    <row r="17" spans="1:6" ht="40.5" customHeight="1">
      <c r="A17" s="55" t="s">
        <v>114</v>
      </c>
      <c r="B17" s="56">
        <v>1</v>
      </c>
      <c r="C17" s="57" t="s">
        <v>19</v>
      </c>
      <c r="D17" s="57"/>
      <c r="E17" s="58"/>
      <c r="F17" s="59">
        <f>F18</f>
        <v>934000</v>
      </c>
    </row>
    <row r="18" spans="1:6" ht="39">
      <c r="A18" s="42" t="s">
        <v>65</v>
      </c>
      <c r="B18" s="14">
        <v>1</v>
      </c>
      <c r="C18" s="15" t="s">
        <v>19</v>
      </c>
      <c r="D18" s="23" t="s">
        <v>66</v>
      </c>
      <c r="E18" s="23"/>
      <c r="F18" s="40">
        <f>F19</f>
        <v>934000</v>
      </c>
    </row>
    <row r="19" spans="1:6" ht="39">
      <c r="A19" s="43" t="s">
        <v>81</v>
      </c>
      <c r="B19" s="14">
        <v>1</v>
      </c>
      <c r="C19" s="15" t="s">
        <v>19</v>
      </c>
      <c r="D19" s="23" t="s">
        <v>82</v>
      </c>
      <c r="E19" s="23"/>
      <c r="F19" s="40">
        <f>F20</f>
        <v>934000</v>
      </c>
    </row>
    <row r="20" spans="1:6" ht="26.25">
      <c r="A20" s="24" t="s">
        <v>96</v>
      </c>
      <c r="B20" s="14">
        <v>1</v>
      </c>
      <c r="C20" s="15" t="s">
        <v>19</v>
      </c>
      <c r="D20" s="23" t="s">
        <v>83</v>
      </c>
      <c r="E20" s="23"/>
      <c r="F20" s="40">
        <f>F21</f>
        <v>934000</v>
      </c>
    </row>
    <row r="21" spans="1:6" ht="26.25">
      <c r="A21" s="13" t="s">
        <v>115</v>
      </c>
      <c r="B21" s="14">
        <v>1</v>
      </c>
      <c r="C21" s="15" t="s">
        <v>19</v>
      </c>
      <c r="D21" s="11" t="s">
        <v>84</v>
      </c>
      <c r="E21" s="11"/>
      <c r="F21" s="38">
        <f>F22</f>
        <v>934000</v>
      </c>
    </row>
    <row r="22" spans="1:6" ht="26.25">
      <c r="A22" s="13" t="s">
        <v>116</v>
      </c>
      <c r="B22" s="14">
        <v>1</v>
      </c>
      <c r="C22" s="15" t="s">
        <v>19</v>
      </c>
      <c r="D22" s="11" t="s">
        <v>84</v>
      </c>
      <c r="E22" s="11">
        <v>120</v>
      </c>
      <c r="F22" s="38">
        <v>934000</v>
      </c>
    </row>
    <row r="23" spans="1:6" ht="51.75">
      <c r="A23" s="12" t="s">
        <v>117</v>
      </c>
      <c r="B23" s="56">
        <v>1</v>
      </c>
      <c r="C23" s="57" t="s">
        <v>6</v>
      </c>
      <c r="D23" s="57"/>
      <c r="E23" s="58"/>
      <c r="F23" s="59">
        <f>F24</f>
        <v>4000797</v>
      </c>
    </row>
    <row r="24" spans="1:6" ht="39">
      <c r="A24" s="12" t="s">
        <v>65</v>
      </c>
      <c r="B24" s="14">
        <v>1</v>
      </c>
      <c r="C24" s="15" t="s">
        <v>6</v>
      </c>
      <c r="D24" s="15" t="s">
        <v>66</v>
      </c>
      <c r="E24" s="11"/>
      <c r="F24" s="16">
        <f>F25</f>
        <v>4000797</v>
      </c>
    </row>
    <row r="25" spans="1:6" ht="39">
      <c r="A25" s="44" t="s">
        <v>81</v>
      </c>
      <c r="B25" s="14">
        <v>1</v>
      </c>
      <c r="C25" s="15" t="s">
        <v>6</v>
      </c>
      <c r="D25" s="15" t="s">
        <v>82</v>
      </c>
      <c r="E25" s="11"/>
      <c r="F25" s="16">
        <f>F26</f>
        <v>4000797</v>
      </c>
    </row>
    <row r="26" spans="1:6" ht="26.25">
      <c r="A26" s="24" t="s">
        <v>97</v>
      </c>
      <c r="B26" s="77">
        <v>1</v>
      </c>
      <c r="C26" s="15" t="s">
        <v>6</v>
      </c>
      <c r="D26" s="15" t="s">
        <v>85</v>
      </c>
      <c r="E26" s="11"/>
      <c r="F26" s="16">
        <f>F28+F30+F31+F32+F34+F35</f>
        <v>4000797</v>
      </c>
    </row>
    <row r="27" spans="1:6" ht="26.25">
      <c r="A27" s="24" t="s">
        <v>88</v>
      </c>
      <c r="B27" s="14">
        <v>1</v>
      </c>
      <c r="C27" s="15" t="s">
        <v>6</v>
      </c>
      <c r="D27" s="15" t="s">
        <v>89</v>
      </c>
      <c r="E27" s="11"/>
      <c r="F27" s="16">
        <f>F28</f>
        <v>2475640</v>
      </c>
    </row>
    <row r="28" spans="1:6" ht="26.25">
      <c r="A28" s="24" t="s">
        <v>116</v>
      </c>
      <c r="B28" s="14">
        <v>1</v>
      </c>
      <c r="C28" s="15" t="s">
        <v>6</v>
      </c>
      <c r="D28" s="15" t="s">
        <v>89</v>
      </c>
      <c r="E28" s="11">
        <v>120</v>
      </c>
      <c r="F28" s="38">
        <v>2475640</v>
      </c>
    </row>
    <row r="29" spans="1:6" ht="26.25">
      <c r="A29" s="24" t="s">
        <v>118</v>
      </c>
      <c r="B29" s="14">
        <v>1</v>
      </c>
      <c r="C29" s="15" t="s">
        <v>6</v>
      </c>
      <c r="D29" s="23" t="s">
        <v>90</v>
      </c>
      <c r="E29" s="23"/>
      <c r="F29" s="47"/>
    </row>
    <row r="30" spans="1:6" ht="26.25">
      <c r="A30" s="13" t="s">
        <v>116</v>
      </c>
      <c r="B30" s="14">
        <v>1</v>
      </c>
      <c r="C30" s="15" t="s">
        <v>6</v>
      </c>
      <c r="D30" s="15" t="s">
        <v>90</v>
      </c>
      <c r="E30" s="11">
        <v>120</v>
      </c>
      <c r="F30" s="38">
        <v>361000</v>
      </c>
    </row>
    <row r="31" spans="1:6" ht="26.25">
      <c r="A31" s="24" t="s">
        <v>119</v>
      </c>
      <c r="B31" s="14">
        <v>1</v>
      </c>
      <c r="C31" s="15" t="s">
        <v>6</v>
      </c>
      <c r="D31" s="23" t="s">
        <v>90</v>
      </c>
      <c r="E31" s="23">
        <v>240</v>
      </c>
      <c r="F31" s="47">
        <v>676200</v>
      </c>
    </row>
    <row r="32" spans="1:6">
      <c r="A32" s="13" t="s">
        <v>8</v>
      </c>
      <c r="B32" s="14">
        <v>1</v>
      </c>
      <c r="C32" s="15" t="s">
        <v>6</v>
      </c>
      <c r="D32" s="15" t="s">
        <v>90</v>
      </c>
      <c r="E32" s="11">
        <v>850</v>
      </c>
      <c r="F32" s="38">
        <v>20000</v>
      </c>
    </row>
    <row r="33" spans="1:6" ht="51.75">
      <c r="A33" s="24" t="s">
        <v>120</v>
      </c>
      <c r="B33" s="14">
        <v>1</v>
      </c>
      <c r="C33" s="15" t="s">
        <v>6</v>
      </c>
      <c r="D33" s="23" t="s">
        <v>99</v>
      </c>
      <c r="E33" s="23"/>
      <c r="F33" s="47">
        <f>F34+F35</f>
        <v>467957</v>
      </c>
    </row>
    <row r="34" spans="1:6" ht="26.25">
      <c r="A34" s="24" t="s">
        <v>121</v>
      </c>
      <c r="B34" s="14">
        <v>1</v>
      </c>
      <c r="C34" s="15" t="s">
        <v>6</v>
      </c>
      <c r="D34" s="23" t="s">
        <v>99</v>
      </c>
      <c r="E34" s="23">
        <v>120</v>
      </c>
      <c r="F34" s="47">
        <v>422800</v>
      </c>
    </row>
    <row r="35" spans="1:6" ht="26.25">
      <c r="A35" s="24" t="s">
        <v>119</v>
      </c>
      <c r="B35" s="14">
        <v>1</v>
      </c>
      <c r="C35" s="15" t="s">
        <v>6</v>
      </c>
      <c r="D35" s="23" t="s">
        <v>99</v>
      </c>
      <c r="E35" s="23">
        <v>240</v>
      </c>
      <c r="F35" s="47">
        <v>45157</v>
      </c>
    </row>
    <row r="36" spans="1:6">
      <c r="A36" s="12" t="s">
        <v>11</v>
      </c>
      <c r="B36" s="14">
        <v>1</v>
      </c>
      <c r="C36" s="15" t="s">
        <v>12</v>
      </c>
      <c r="D36" s="15"/>
      <c r="E36" s="11"/>
      <c r="F36" s="16">
        <f>F37</f>
        <v>20000</v>
      </c>
    </row>
    <row r="37" spans="1:6" ht="26.25">
      <c r="A37" s="13" t="s">
        <v>7</v>
      </c>
      <c r="B37" s="14">
        <v>1</v>
      </c>
      <c r="C37" s="15" t="s">
        <v>12</v>
      </c>
      <c r="D37" s="15" t="s">
        <v>182</v>
      </c>
      <c r="E37" s="11"/>
      <c r="F37" s="16">
        <f>F38</f>
        <v>20000</v>
      </c>
    </row>
    <row r="38" spans="1:6" ht="39">
      <c r="A38" s="13" t="s">
        <v>13</v>
      </c>
      <c r="B38" s="14">
        <v>1</v>
      </c>
      <c r="C38" s="15" t="s">
        <v>12</v>
      </c>
      <c r="D38" s="15" t="s">
        <v>183</v>
      </c>
      <c r="E38" s="11"/>
      <c r="F38" s="16">
        <f>F39</f>
        <v>20000</v>
      </c>
    </row>
    <row r="39" spans="1:6">
      <c r="A39" s="19" t="s">
        <v>14</v>
      </c>
      <c r="B39" s="14">
        <v>1</v>
      </c>
      <c r="C39" s="15" t="s">
        <v>12</v>
      </c>
      <c r="D39" s="15" t="s">
        <v>183</v>
      </c>
      <c r="E39" s="15" t="s">
        <v>15</v>
      </c>
      <c r="F39" s="16">
        <v>20000</v>
      </c>
    </row>
    <row r="40" spans="1:6">
      <c r="A40" s="53" t="s">
        <v>122</v>
      </c>
      <c r="B40" s="56">
        <v>1</v>
      </c>
      <c r="C40" s="57" t="s">
        <v>16</v>
      </c>
      <c r="D40" s="57"/>
      <c r="E40" s="58"/>
      <c r="F40" s="59">
        <f>F41</f>
        <v>463049</v>
      </c>
    </row>
    <row r="41" spans="1:6" ht="39">
      <c r="A41" s="54" t="s">
        <v>65</v>
      </c>
      <c r="B41" s="14">
        <v>1</v>
      </c>
      <c r="C41" s="15" t="s">
        <v>16</v>
      </c>
      <c r="D41" s="15" t="s">
        <v>66</v>
      </c>
      <c r="E41" s="11"/>
      <c r="F41" s="16">
        <f>F45+F49+F51+F55+F57+F61+F59</f>
        <v>463049</v>
      </c>
    </row>
    <row r="42" spans="1:6" ht="39">
      <c r="A42" s="43" t="s">
        <v>67</v>
      </c>
      <c r="B42" s="14">
        <v>1</v>
      </c>
      <c r="C42" s="15" t="s">
        <v>16</v>
      </c>
      <c r="D42" s="23" t="s">
        <v>68</v>
      </c>
      <c r="E42" s="23"/>
      <c r="F42" s="47">
        <f>F43</f>
        <v>50000</v>
      </c>
    </row>
    <row r="43" spans="1:6" ht="26.25">
      <c r="A43" s="24" t="s">
        <v>97</v>
      </c>
      <c r="B43" s="14">
        <v>1</v>
      </c>
      <c r="C43" s="15" t="s">
        <v>16</v>
      </c>
      <c r="D43" s="23" t="s">
        <v>69</v>
      </c>
      <c r="E43" s="23"/>
      <c r="F43" s="49">
        <f>F45</f>
        <v>50000</v>
      </c>
    </row>
    <row r="44" spans="1:6" ht="51.75">
      <c r="A44" s="13" t="s">
        <v>26</v>
      </c>
      <c r="B44" s="14">
        <v>1</v>
      </c>
      <c r="C44" s="15" t="s">
        <v>16</v>
      </c>
      <c r="D44" s="15" t="s">
        <v>70</v>
      </c>
      <c r="E44" s="11"/>
      <c r="F44" s="38">
        <f>F45</f>
        <v>50000</v>
      </c>
    </row>
    <row r="45" spans="1:6" ht="26.25">
      <c r="A45" s="13" t="s">
        <v>119</v>
      </c>
      <c r="B45" s="14">
        <v>1</v>
      </c>
      <c r="C45" s="15" t="s">
        <v>16</v>
      </c>
      <c r="D45" s="15" t="s">
        <v>70</v>
      </c>
      <c r="E45" s="11">
        <v>240</v>
      </c>
      <c r="F45" s="38">
        <v>50000</v>
      </c>
    </row>
    <row r="46" spans="1:6" ht="39">
      <c r="A46" s="43" t="s">
        <v>71</v>
      </c>
      <c r="B46" s="14">
        <v>1</v>
      </c>
      <c r="C46" s="15" t="s">
        <v>16</v>
      </c>
      <c r="D46" s="23" t="s">
        <v>72</v>
      </c>
      <c r="E46" s="23"/>
      <c r="F46" s="49">
        <f>F47</f>
        <v>92000</v>
      </c>
    </row>
    <row r="47" spans="1:6" ht="26.25">
      <c r="A47" s="24" t="s">
        <v>97</v>
      </c>
      <c r="B47" s="14">
        <v>1</v>
      </c>
      <c r="C47" s="15" t="s">
        <v>16</v>
      </c>
      <c r="D47" s="23" t="s">
        <v>73</v>
      </c>
      <c r="E47" s="23"/>
      <c r="F47" s="49">
        <f>F49+F51</f>
        <v>92000</v>
      </c>
    </row>
    <row r="48" spans="1:6" ht="64.5">
      <c r="A48" s="17" t="s">
        <v>17</v>
      </c>
      <c r="B48" s="14">
        <v>1</v>
      </c>
      <c r="C48" s="15" t="s">
        <v>16</v>
      </c>
      <c r="D48" s="15" t="s">
        <v>74</v>
      </c>
      <c r="E48" s="11"/>
      <c r="F48" s="38">
        <f>F49</f>
        <v>50000</v>
      </c>
    </row>
    <row r="49" spans="1:8" ht="26.25">
      <c r="A49" s="13" t="s">
        <v>119</v>
      </c>
      <c r="B49" s="14">
        <v>1</v>
      </c>
      <c r="C49" s="15" t="s">
        <v>16</v>
      </c>
      <c r="D49" s="15" t="s">
        <v>74</v>
      </c>
      <c r="E49" s="11">
        <v>240</v>
      </c>
      <c r="F49" s="38">
        <v>50000</v>
      </c>
    </row>
    <row r="50" spans="1:8" ht="39">
      <c r="A50" s="24" t="s">
        <v>75</v>
      </c>
      <c r="B50" s="14">
        <v>1</v>
      </c>
      <c r="C50" s="15" t="s">
        <v>16</v>
      </c>
      <c r="D50" s="23" t="s">
        <v>76</v>
      </c>
      <c r="E50" s="23"/>
      <c r="F50" s="47">
        <f>F51</f>
        <v>42000</v>
      </c>
    </row>
    <row r="51" spans="1:8" ht="26.25">
      <c r="A51" s="13" t="s">
        <v>119</v>
      </c>
      <c r="B51" s="14">
        <v>1</v>
      </c>
      <c r="C51" s="15" t="s">
        <v>16</v>
      </c>
      <c r="D51" s="23" t="s">
        <v>76</v>
      </c>
      <c r="E51" s="23">
        <v>240</v>
      </c>
      <c r="F51" s="47">
        <v>42000</v>
      </c>
    </row>
    <row r="52" spans="1:8" ht="39">
      <c r="A52" s="43" t="s">
        <v>81</v>
      </c>
      <c r="B52" s="14">
        <v>1</v>
      </c>
      <c r="C52" s="15" t="s">
        <v>16</v>
      </c>
      <c r="D52" s="15" t="s">
        <v>82</v>
      </c>
      <c r="E52" s="11"/>
      <c r="F52" s="16">
        <f>F53</f>
        <v>431729</v>
      </c>
      <c r="H52" s="41"/>
    </row>
    <row r="53" spans="1:8" ht="26.25">
      <c r="A53" s="13" t="s">
        <v>97</v>
      </c>
      <c r="B53" s="14">
        <v>1</v>
      </c>
      <c r="C53" s="15" t="s">
        <v>16</v>
      </c>
      <c r="D53" s="15" t="s">
        <v>85</v>
      </c>
      <c r="E53" s="15"/>
      <c r="F53" s="16">
        <f>F54+F56+F58+F60+F62</f>
        <v>431729</v>
      </c>
    </row>
    <row r="54" spans="1:8" ht="51.75">
      <c r="A54" s="18" t="s">
        <v>124</v>
      </c>
      <c r="B54" s="14">
        <v>1</v>
      </c>
      <c r="C54" s="15" t="s">
        <v>16</v>
      </c>
      <c r="D54" s="15" t="s">
        <v>92</v>
      </c>
      <c r="E54" s="11"/>
      <c r="F54" s="38">
        <f>F55</f>
        <v>27487</v>
      </c>
    </row>
    <row r="55" spans="1:8">
      <c r="A55" s="18" t="s">
        <v>9</v>
      </c>
      <c r="B55" s="14">
        <v>1</v>
      </c>
      <c r="C55" s="15" t="s">
        <v>16</v>
      </c>
      <c r="D55" s="15" t="s">
        <v>92</v>
      </c>
      <c r="E55" s="11">
        <v>540</v>
      </c>
      <c r="F55" s="38">
        <v>27487</v>
      </c>
    </row>
    <row r="56" spans="1:8" ht="64.5">
      <c r="A56" s="18" t="s">
        <v>125</v>
      </c>
      <c r="B56" s="14">
        <v>1</v>
      </c>
      <c r="C56" s="15" t="s">
        <v>16</v>
      </c>
      <c r="D56" s="15" t="s">
        <v>93</v>
      </c>
      <c r="E56" s="11"/>
      <c r="F56" s="38">
        <f>F57</f>
        <v>164771</v>
      </c>
    </row>
    <row r="57" spans="1:8">
      <c r="A57" s="13" t="s">
        <v>9</v>
      </c>
      <c r="B57" s="14">
        <v>1</v>
      </c>
      <c r="C57" s="15" t="s">
        <v>16</v>
      </c>
      <c r="D57" s="15" t="s">
        <v>93</v>
      </c>
      <c r="E57" s="11">
        <v>540</v>
      </c>
      <c r="F57" s="38">
        <v>164771</v>
      </c>
    </row>
    <row r="58" spans="1:8" ht="51.75">
      <c r="A58" s="13" t="s">
        <v>126</v>
      </c>
      <c r="B58" s="14">
        <v>1</v>
      </c>
      <c r="C58" s="15" t="s">
        <v>16</v>
      </c>
      <c r="D58" s="15" t="s">
        <v>94</v>
      </c>
      <c r="E58" s="11"/>
      <c r="F58" s="38">
        <f>F59</f>
        <v>125791</v>
      </c>
    </row>
    <row r="59" spans="1:8">
      <c r="A59" s="13" t="s">
        <v>9</v>
      </c>
      <c r="B59" s="14">
        <v>1</v>
      </c>
      <c r="C59" s="15" t="s">
        <v>16</v>
      </c>
      <c r="D59" s="15" t="s">
        <v>94</v>
      </c>
      <c r="E59" s="11">
        <v>540</v>
      </c>
      <c r="F59" s="38">
        <v>125791</v>
      </c>
    </row>
    <row r="60" spans="1:8" ht="51.75">
      <c r="A60" s="13" t="s">
        <v>27</v>
      </c>
      <c r="B60" s="14">
        <v>1</v>
      </c>
      <c r="C60" s="15" t="s">
        <v>16</v>
      </c>
      <c r="D60" s="15" t="s">
        <v>91</v>
      </c>
      <c r="E60" s="11"/>
      <c r="F60" s="38">
        <f>F61</f>
        <v>3000</v>
      </c>
    </row>
    <row r="61" spans="1:8">
      <c r="A61" s="13" t="s">
        <v>123</v>
      </c>
      <c r="B61" s="14">
        <v>1</v>
      </c>
      <c r="C61" s="15" t="s">
        <v>16</v>
      </c>
      <c r="D61" s="15" t="s">
        <v>91</v>
      </c>
      <c r="E61" s="11">
        <v>850</v>
      </c>
      <c r="F61" s="38">
        <v>3000</v>
      </c>
    </row>
    <row r="62" spans="1:8">
      <c r="A62" s="12" t="s">
        <v>127</v>
      </c>
      <c r="B62" s="60">
        <v>2</v>
      </c>
      <c r="C62" s="61" t="s">
        <v>21</v>
      </c>
      <c r="D62" s="61"/>
      <c r="E62" s="61"/>
      <c r="F62" s="63">
        <f>F63</f>
        <v>110680</v>
      </c>
    </row>
    <row r="63" spans="1:8">
      <c r="A63" s="55" t="s">
        <v>128</v>
      </c>
      <c r="B63" s="60">
        <v>2</v>
      </c>
      <c r="C63" s="61" t="s">
        <v>20</v>
      </c>
      <c r="D63" s="61"/>
      <c r="E63" s="61"/>
      <c r="F63" s="63">
        <f>F64</f>
        <v>110680</v>
      </c>
    </row>
    <row r="64" spans="1:8" ht="39">
      <c r="A64" s="12" t="s">
        <v>65</v>
      </c>
      <c r="B64" s="56">
        <v>2</v>
      </c>
      <c r="C64" s="57" t="s">
        <v>20</v>
      </c>
      <c r="D64" s="57"/>
      <c r="E64" s="58"/>
      <c r="F64" s="59">
        <f>F65</f>
        <v>110680</v>
      </c>
    </row>
    <row r="65" spans="1:6" ht="39">
      <c r="A65" s="44" t="s">
        <v>81</v>
      </c>
      <c r="B65" s="14">
        <v>2</v>
      </c>
      <c r="C65" s="15" t="s">
        <v>20</v>
      </c>
      <c r="D65" s="15" t="s">
        <v>66</v>
      </c>
      <c r="E65" s="11"/>
      <c r="F65" s="16">
        <f>F66</f>
        <v>110680</v>
      </c>
    </row>
    <row r="66" spans="1:6" ht="26.25">
      <c r="A66" s="13" t="s">
        <v>97</v>
      </c>
      <c r="B66" s="14">
        <v>2</v>
      </c>
      <c r="C66" s="15" t="s">
        <v>20</v>
      </c>
      <c r="D66" s="15" t="s">
        <v>82</v>
      </c>
      <c r="E66" s="11"/>
      <c r="F66" s="16">
        <f>F67</f>
        <v>110680</v>
      </c>
    </row>
    <row r="67" spans="1:6" ht="26.25">
      <c r="A67" s="13" t="s">
        <v>129</v>
      </c>
      <c r="B67" s="14">
        <v>2</v>
      </c>
      <c r="C67" s="15" t="s">
        <v>20</v>
      </c>
      <c r="D67" s="15" t="s">
        <v>100</v>
      </c>
      <c r="E67" s="11"/>
      <c r="F67" s="38">
        <f>F68+F69</f>
        <v>110680</v>
      </c>
    </row>
    <row r="68" spans="1:6" ht="26.25">
      <c r="A68" s="13" t="s">
        <v>116</v>
      </c>
      <c r="B68" s="14">
        <v>2</v>
      </c>
      <c r="C68" s="15" t="s">
        <v>20</v>
      </c>
      <c r="D68" s="15" t="s">
        <v>100</v>
      </c>
      <c r="E68" s="11">
        <v>120</v>
      </c>
      <c r="F68" s="38">
        <v>102800</v>
      </c>
    </row>
    <row r="69" spans="1:6" ht="26.25">
      <c r="A69" s="13" t="s">
        <v>119</v>
      </c>
      <c r="B69" s="14">
        <v>2</v>
      </c>
      <c r="C69" s="15" t="s">
        <v>20</v>
      </c>
      <c r="D69" s="15" t="s">
        <v>100</v>
      </c>
      <c r="E69" s="11">
        <v>240</v>
      </c>
      <c r="F69" s="38">
        <v>7880</v>
      </c>
    </row>
    <row r="70" spans="1:6" ht="26.25">
      <c r="A70" s="12" t="s">
        <v>130</v>
      </c>
      <c r="B70" s="60">
        <v>3</v>
      </c>
      <c r="C70" s="61" t="s">
        <v>21</v>
      </c>
      <c r="D70" s="61"/>
      <c r="E70" s="62"/>
      <c r="F70" s="63">
        <f>F71</f>
        <v>20000</v>
      </c>
    </row>
    <row r="71" spans="1:6" ht="54">
      <c r="A71" s="55" t="s">
        <v>131</v>
      </c>
      <c r="B71" s="56">
        <v>3</v>
      </c>
      <c r="C71" s="57" t="s">
        <v>18</v>
      </c>
      <c r="D71" s="57"/>
      <c r="E71" s="58"/>
      <c r="F71" s="59">
        <f>F72</f>
        <v>20000</v>
      </c>
    </row>
    <row r="72" spans="1:6" ht="39">
      <c r="A72" s="12" t="s">
        <v>24</v>
      </c>
      <c r="B72" s="14">
        <v>3</v>
      </c>
      <c r="C72" s="15" t="s">
        <v>18</v>
      </c>
      <c r="D72" s="15" t="s">
        <v>31</v>
      </c>
      <c r="E72" s="11"/>
      <c r="F72" s="38">
        <f>F73</f>
        <v>20000</v>
      </c>
    </row>
    <row r="73" spans="1:6" ht="26.25">
      <c r="A73" s="44" t="s">
        <v>104</v>
      </c>
      <c r="B73" s="14">
        <v>3</v>
      </c>
      <c r="C73" s="15" t="s">
        <v>18</v>
      </c>
      <c r="D73" s="15" t="s">
        <v>42</v>
      </c>
      <c r="E73" s="11"/>
      <c r="F73" s="38">
        <f>F75</f>
        <v>20000</v>
      </c>
    </row>
    <row r="74" spans="1:6" ht="39">
      <c r="A74" s="13" t="s">
        <v>132</v>
      </c>
      <c r="B74" s="14">
        <v>3</v>
      </c>
      <c r="C74" s="15" t="s">
        <v>18</v>
      </c>
      <c r="D74" s="15" t="s">
        <v>52</v>
      </c>
      <c r="E74" s="11"/>
      <c r="F74" s="38">
        <f>F75</f>
        <v>20000</v>
      </c>
    </row>
    <row r="75" spans="1:6" ht="39">
      <c r="A75" s="29" t="s">
        <v>184</v>
      </c>
      <c r="B75" s="14">
        <v>3</v>
      </c>
      <c r="C75" s="15" t="s">
        <v>18</v>
      </c>
      <c r="D75" s="15" t="s">
        <v>53</v>
      </c>
      <c r="E75" s="11"/>
      <c r="F75" s="38">
        <f>F76</f>
        <v>20000</v>
      </c>
    </row>
    <row r="76" spans="1:6" ht="26.25">
      <c r="A76" s="13" t="s">
        <v>119</v>
      </c>
      <c r="B76" s="14">
        <v>3</v>
      </c>
      <c r="C76" s="15" t="s">
        <v>18</v>
      </c>
      <c r="D76" s="15" t="s">
        <v>53</v>
      </c>
      <c r="E76" s="11">
        <v>240</v>
      </c>
      <c r="F76" s="38">
        <v>20000</v>
      </c>
    </row>
    <row r="77" spans="1:6">
      <c r="A77" s="12" t="s">
        <v>133</v>
      </c>
      <c r="B77" s="60">
        <v>4</v>
      </c>
      <c r="C77" s="61" t="s">
        <v>21</v>
      </c>
      <c r="D77" s="61"/>
      <c r="E77" s="62"/>
      <c r="F77" s="63">
        <f>F78+F92</f>
        <v>1216487</v>
      </c>
    </row>
    <row r="78" spans="1:6">
      <c r="A78" s="55" t="s">
        <v>134</v>
      </c>
      <c r="B78" s="56">
        <v>4</v>
      </c>
      <c r="C78" s="72">
        <v>9</v>
      </c>
      <c r="D78" s="73"/>
      <c r="E78" s="74"/>
      <c r="F78" s="59">
        <f>F79</f>
        <v>871487</v>
      </c>
    </row>
    <row r="79" spans="1:6" ht="39">
      <c r="A79" s="12" t="s">
        <v>24</v>
      </c>
      <c r="B79" s="75">
        <v>4</v>
      </c>
      <c r="C79" s="20">
        <v>9</v>
      </c>
      <c r="D79" s="76" t="s">
        <v>31</v>
      </c>
      <c r="E79" s="11"/>
      <c r="F79" s="16">
        <f>F80</f>
        <v>871487</v>
      </c>
    </row>
    <row r="80" spans="1:6" ht="26.25">
      <c r="A80" s="45" t="s">
        <v>135</v>
      </c>
      <c r="B80" s="34">
        <v>4</v>
      </c>
      <c r="C80" s="36">
        <v>9</v>
      </c>
      <c r="D80" s="35" t="s">
        <v>32</v>
      </c>
      <c r="E80" s="37"/>
      <c r="F80" s="38">
        <f>F83+F85+F87+F89</f>
        <v>871487</v>
      </c>
    </row>
    <row r="81" spans="1:6" ht="39">
      <c r="A81" s="18" t="s">
        <v>101</v>
      </c>
      <c r="B81" s="34">
        <v>4</v>
      </c>
      <c r="C81" s="36">
        <v>9</v>
      </c>
      <c r="D81" s="35" t="s">
        <v>54</v>
      </c>
      <c r="E81" s="37"/>
      <c r="F81" s="38">
        <f>F83+F85+F87+F89</f>
        <v>871487</v>
      </c>
    </row>
    <row r="82" spans="1:6" ht="26.25">
      <c r="A82" s="39" t="s">
        <v>136</v>
      </c>
      <c r="B82" s="34">
        <v>4</v>
      </c>
      <c r="C82" s="36">
        <v>9</v>
      </c>
      <c r="D82" s="35" t="s">
        <v>33</v>
      </c>
      <c r="E82" s="37"/>
      <c r="F82" s="38">
        <f>F83</f>
        <v>573847</v>
      </c>
    </row>
    <row r="83" spans="1:6" ht="26.25">
      <c r="A83" s="22" t="s">
        <v>119</v>
      </c>
      <c r="B83" s="14">
        <v>4</v>
      </c>
      <c r="C83" s="20">
        <v>9</v>
      </c>
      <c r="D83" s="15" t="s">
        <v>33</v>
      </c>
      <c r="E83" s="21">
        <v>240</v>
      </c>
      <c r="F83" s="38">
        <v>573847</v>
      </c>
    </row>
    <row r="84" spans="1:6" ht="39">
      <c r="A84" s="24" t="s">
        <v>137</v>
      </c>
      <c r="B84" s="14">
        <v>4</v>
      </c>
      <c r="C84" s="20">
        <v>9</v>
      </c>
      <c r="D84" s="23" t="s">
        <v>34</v>
      </c>
      <c r="E84" s="21"/>
      <c r="F84" s="38">
        <f>F85</f>
        <v>41842</v>
      </c>
    </row>
    <row r="85" spans="1:6" ht="26.25">
      <c r="A85" s="24" t="s">
        <v>119</v>
      </c>
      <c r="B85" s="14">
        <v>4</v>
      </c>
      <c r="C85" s="20">
        <v>9</v>
      </c>
      <c r="D85" s="23" t="s">
        <v>34</v>
      </c>
      <c r="E85" s="21">
        <v>240</v>
      </c>
      <c r="F85" s="38">
        <v>41842</v>
      </c>
    </row>
    <row r="86" spans="1:6">
      <c r="A86" s="24" t="s">
        <v>138</v>
      </c>
      <c r="B86" s="14">
        <v>4</v>
      </c>
      <c r="C86" s="20">
        <v>9</v>
      </c>
      <c r="D86" s="23" t="s">
        <v>35</v>
      </c>
      <c r="E86" s="21"/>
      <c r="F86" s="38">
        <f>F87</f>
        <v>18698</v>
      </c>
    </row>
    <row r="87" spans="1:6" ht="26.25">
      <c r="A87" s="24" t="s">
        <v>119</v>
      </c>
      <c r="B87" s="14">
        <v>4</v>
      </c>
      <c r="C87" s="20">
        <v>9</v>
      </c>
      <c r="D87" s="23" t="s">
        <v>35</v>
      </c>
      <c r="E87" s="21">
        <v>240</v>
      </c>
      <c r="F87" s="38">
        <v>18698</v>
      </c>
    </row>
    <row r="88" spans="1:6" ht="26.25">
      <c r="A88" s="13" t="s">
        <v>139</v>
      </c>
      <c r="B88" s="14">
        <v>4</v>
      </c>
      <c r="C88" s="20">
        <v>9</v>
      </c>
      <c r="D88" s="15" t="s">
        <v>36</v>
      </c>
      <c r="E88" s="21"/>
      <c r="F88" s="38">
        <f>F89</f>
        <v>237100</v>
      </c>
    </row>
    <row r="89" spans="1:6" ht="26.25">
      <c r="A89" s="13" t="s">
        <v>119</v>
      </c>
      <c r="B89" s="14">
        <v>4</v>
      </c>
      <c r="C89" s="20">
        <v>9</v>
      </c>
      <c r="D89" s="15" t="s">
        <v>36</v>
      </c>
      <c r="E89" s="21">
        <v>240</v>
      </c>
      <c r="F89" s="38">
        <v>237100</v>
      </c>
    </row>
    <row r="90" spans="1:6">
      <c r="A90" s="55" t="s">
        <v>140</v>
      </c>
      <c r="B90" s="14"/>
      <c r="C90" s="20"/>
      <c r="D90" s="15"/>
      <c r="E90" s="21"/>
      <c r="F90" s="38">
        <f>F91</f>
        <v>345000</v>
      </c>
    </row>
    <row r="91" spans="1:6" ht="39">
      <c r="A91" s="12" t="s">
        <v>65</v>
      </c>
      <c r="B91" s="14">
        <v>4</v>
      </c>
      <c r="C91" s="20">
        <v>12</v>
      </c>
      <c r="D91" s="15" t="s">
        <v>66</v>
      </c>
      <c r="E91" s="21"/>
      <c r="F91" s="38">
        <f>F92</f>
        <v>345000</v>
      </c>
    </row>
    <row r="92" spans="1:6" ht="26.25">
      <c r="A92" s="44" t="s">
        <v>77</v>
      </c>
      <c r="B92" s="14">
        <v>4</v>
      </c>
      <c r="C92" s="20">
        <v>12</v>
      </c>
      <c r="D92" s="15" t="s">
        <v>78</v>
      </c>
      <c r="E92" s="21"/>
      <c r="F92" s="38">
        <f>F93</f>
        <v>345000</v>
      </c>
    </row>
    <row r="93" spans="1:6" ht="26.25">
      <c r="A93" s="13" t="s">
        <v>98</v>
      </c>
      <c r="B93" s="14">
        <v>4</v>
      </c>
      <c r="C93" s="20">
        <v>12</v>
      </c>
      <c r="D93" s="15" t="s">
        <v>79</v>
      </c>
      <c r="E93" s="21"/>
      <c r="F93" s="38">
        <f>F94</f>
        <v>345000</v>
      </c>
    </row>
    <row r="94" spans="1:6">
      <c r="A94" s="13" t="s">
        <v>141</v>
      </c>
      <c r="B94" s="14">
        <v>4</v>
      </c>
      <c r="C94" s="20">
        <v>12</v>
      </c>
      <c r="D94" s="23" t="s">
        <v>80</v>
      </c>
      <c r="E94" s="21"/>
      <c r="F94" s="38">
        <f>F95</f>
        <v>345000</v>
      </c>
    </row>
    <row r="95" spans="1:6" ht="26.25">
      <c r="A95" s="13" t="s">
        <v>119</v>
      </c>
      <c r="B95" s="14">
        <v>4</v>
      </c>
      <c r="C95" s="20">
        <v>12</v>
      </c>
      <c r="D95" s="23" t="s">
        <v>80</v>
      </c>
      <c r="E95" s="21">
        <v>240</v>
      </c>
      <c r="F95" s="38">
        <v>345000</v>
      </c>
    </row>
    <row r="96" spans="1:6">
      <c r="A96" s="12" t="s">
        <v>142</v>
      </c>
      <c r="B96" s="60">
        <v>5</v>
      </c>
      <c r="C96" s="61" t="s">
        <v>21</v>
      </c>
      <c r="D96" s="61"/>
      <c r="E96" s="62"/>
      <c r="F96" s="63">
        <f>F97+F105+F115</f>
        <v>1232566</v>
      </c>
    </row>
    <row r="97" spans="1:6">
      <c r="A97" s="55" t="s">
        <v>143</v>
      </c>
      <c r="B97" s="56">
        <v>5</v>
      </c>
      <c r="C97" s="57" t="s">
        <v>10</v>
      </c>
      <c r="D97" s="57"/>
      <c r="E97" s="58"/>
      <c r="F97" s="59">
        <f>F98</f>
        <v>182800</v>
      </c>
    </row>
    <row r="98" spans="1:6" ht="39">
      <c r="A98" s="12" t="s">
        <v>24</v>
      </c>
      <c r="B98" s="14">
        <v>5</v>
      </c>
      <c r="C98" s="15" t="s">
        <v>10</v>
      </c>
      <c r="D98" s="15" t="s">
        <v>31</v>
      </c>
      <c r="E98" s="11"/>
      <c r="F98" s="38">
        <f>F99</f>
        <v>182800</v>
      </c>
    </row>
    <row r="99" spans="1:6" ht="26.25">
      <c r="A99" s="44" t="s">
        <v>144</v>
      </c>
      <c r="B99" s="14">
        <v>5</v>
      </c>
      <c r="C99" s="15" t="s">
        <v>10</v>
      </c>
      <c r="D99" s="15" t="s">
        <v>37</v>
      </c>
      <c r="E99" s="11"/>
      <c r="F99" s="38">
        <f>F102+F104</f>
        <v>182800</v>
      </c>
    </row>
    <row r="100" spans="1:6" ht="51.75">
      <c r="A100" s="13" t="s">
        <v>102</v>
      </c>
      <c r="B100" s="14">
        <v>5</v>
      </c>
      <c r="C100" s="15" t="s">
        <v>10</v>
      </c>
      <c r="D100" s="15" t="s">
        <v>38</v>
      </c>
      <c r="E100" s="11"/>
      <c r="F100" s="38">
        <f>F101</f>
        <v>120800</v>
      </c>
    </row>
    <row r="101" spans="1:6" ht="26.25">
      <c r="A101" s="18" t="s">
        <v>145</v>
      </c>
      <c r="B101" s="14">
        <v>5</v>
      </c>
      <c r="C101" s="15" t="s">
        <v>10</v>
      </c>
      <c r="D101" s="15" t="s">
        <v>38</v>
      </c>
      <c r="E101" s="11"/>
      <c r="F101" s="38">
        <f>F102</f>
        <v>120800</v>
      </c>
    </row>
    <row r="102" spans="1:6" ht="26.25">
      <c r="A102" s="18" t="s">
        <v>119</v>
      </c>
      <c r="B102" s="14">
        <v>5</v>
      </c>
      <c r="C102" s="15" t="s">
        <v>10</v>
      </c>
      <c r="D102" s="15" t="s">
        <v>38</v>
      </c>
      <c r="E102" s="11">
        <v>240</v>
      </c>
      <c r="F102" s="38">
        <v>120800</v>
      </c>
    </row>
    <row r="103" spans="1:6" ht="39">
      <c r="A103" s="13" t="s">
        <v>146</v>
      </c>
      <c r="B103" s="14">
        <v>5</v>
      </c>
      <c r="C103" s="15" t="s">
        <v>10</v>
      </c>
      <c r="D103" s="15" t="s">
        <v>39</v>
      </c>
      <c r="E103" s="11"/>
      <c r="F103" s="38">
        <f>F104</f>
        <v>62000</v>
      </c>
    </row>
    <row r="104" spans="1:6" ht="26.25">
      <c r="A104" s="13" t="s">
        <v>119</v>
      </c>
      <c r="B104" s="14">
        <v>5</v>
      </c>
      <c r="C104" s="15" t="s">
        <v>10</v>
      </c>
      <c r="D104" s="15" t="s">
        <v>109</v>
      </c>
      <c r="E104" s="11">
        <v>240</v>
      </c>
      <c r="F104" s="38">
        <v>62000</v>
      </c>
    </row>
    <row r="105" spans="1:6">
      <c r="A105" s="55" t="s">
        <v>147</v>
      </c>
      <c r="B105" s="60">
        <v>5</v>
      </c>
      <c r="C105" s="61" t="s">
        <v>19</v>
      </c>
      <c r="D105" s="61"/>
      <c r="E105" s="62"/>
      <c r="F105" s="64">
        <f>F106</f>
        <v>440548</v>
      </c>
    </row>
    <row r="106" spans="1:6" ht="39">
      <c r="A106" s="12" t="s">
        <v>24</v>
      </c>
      <c r="B106" s="14"/>
      <c r="C106" s="15"/>
      <c r="D106" s="15"/>
      <c r="E106" s="11"/>
      <c r="F106" s="38">
        <f>F107+F111</f>
        <v>440548</v>
      </c>
    </row>
    <row r="107" spans="1:6" ht="26.25">
      <c r="A107" s="44" t="s">
        <v>144</v>
      </c>
      <c r="B107" s="14"/>
      <c r="C107" s="15"/>
      <c r="D107" s="15"/>
      <c r="E107" s="11"/>
      <c r="F107" s="38">
        <f>F108</f>
        <v>190548</v>
      </c>
    </row>
    <row r="108" spans="1:6" ht="26.25">
      <c r="A108" s="13" t="s">
        <v>148</v>
      </c>
      <c r="B108" s="14">
        <v>5</v>
      </c>
      <c r="C108" s="15" t="s">
        <v>19</v>
      </c>
      <c r="D108" s="23" t="s">
        <v>40</v>
      </c>
      <c r="E108" s="11"/>
      <c r="F108" s="38">
        <f>F109</f>
        <v>190548</v>
      </c>
    </row>
    <row r="109" spans="1:6" ht="39">
      <c r="A109" s="24" t="s">
        <v>146</v>
      </c>
      <c r="B109" s="14">
        <v>5</v>
      </c>
      <c r="C109" s="15" t="s">
        <v>19</v>
      </c>
      <c r="D109" s="23" t="s">
        <v>40</v>
      </c>
      <c r="E109" s="11"/>
      <c r="F109" s="38">
        <f>F110</f>
        <v>190548</v>
      </c>
    </row>
    <row r="110" spans="1:6" ht="26.25">
      <c r="A110" s="24" t="s">
        <v>119</v>
      </c>
      <c r="B110" s="14">
        <v>5</v>
      </c>
      <c r="C110" s="15" t="s">
        <v>19</v>
      </c>
      <c r="D110" s="23" t="s">
        <v>40</v>
      </c>
      <c r="E110" s="11">
        <v>240</v>
      </c>
      <c r="F110" s="38">
        <v>190548</v>
      </c>
    </row>
    <row r="111" spans="1:6" ht="26.25">
      <c r="A111" s="46" t="s">
        <v>104</v>
      </c>
      <c r="B111" s="14">
        <v>5</v>
      </c>
      <c r="C111" s="15" t="s">
        <v>19</v>
      </c>
      <c r="D111" s="23" t="s">
        <v>103</v>
      </c>
      <c r="E111" s="11"/>
      <c r="F111" s="38">
        <f>F112</f>
        <v>250000</v>
      </c>
    </row>
    <row r="112" spans="1:6" ht="26.25">
      <c r="A112" s="30" t="s">
        <v>149</v>
      </c>
      <c r="B112" s="14">
        <v>5</v>
      </c>
      <c r="C112" s="15" t="s">
        <v>19</v>
      </c>
      <c r="D112" s="23" t="s">
        <v>41</v>
      </c>
      <c r="E112" s="11"/>
      <c r="F112" s="38">
        <f>F113</f>
        <v>250000</v>
      </c>
    </row>
    <row r="113" spans="1:6" ht="26.25">
      <c r="A113" s="24" t="s">
        <v>150</v>
      </c>
      <c r="B113" s="14">
        <v>5</v>
      </c>
      <c r="C113" s="15" t="s">
        <v>19</v>
      </c>
      <c r="D113" s="23" t="s">
        <v>41</v>
      </c>
      <c r="E113" s="11"/>
      <c r="F113" s="38">
        <f>F114</f>
        <v>250000</v>
      </c>
    </row>
    <row r="114" spans="1:6">
      <c r="A114" s="24" t="s">
        <v>151</v>
      </c>
      <c r="B114" s="14">
        <v>5</v>
      </c>
      <c r="C114" s="15" t="s">
        <v>20</v>
      </c>
      <c r="D114" s="23" t="s">
        <v>41</v>
      </c>
      <c r="E114" s="11">
        <v>410</v>
      </c>
      <c r="F114" s="38">
        <v>250000</v>
      </c>
    </row>
    <row r="115" spans="1:6">
      <c r="A115" s="55" t="s">
        <v>152</v>
      </c>
      <c r="B115" s="56">
        <v>5</v>
      </c>
      <c r="C115" s="57" t="s">
        <v>20</v>
      </c>
      <c r="D115" s="57"/>
      <c r="E115" s="58"/>
      <c r="F115" s="59">
        <f>F116</f>
        <v>609218</v>
      </c>
    </row>
    <row r="116" spans="1:6" ht="39">
      <c r="A116" s="12" t="s">
        <v>25</v>
      </c>
      <c r="B116" s="14">
        <v>5</v>
      </c>
      <c r="C116" s="15" t="s">
        <v>20</v>
      </c>
      <c r="D116" s="23" t="s">
        <v>95</v>
      </c>
      <c r="E116" s="11"/>
      <c r="F116" s="38">
        <f>F117</f>
        <v>609218</v>
      </c>
    </row>
    <row r="117" spans="1:6" ht="26.25">
      <c r="A117" s="43" t="s">
        <v>144</v>
      </c>
      <c r="B117" s="14">
        <v>5</v>
      </c>
      <c r="C117" s="15" t="s">
        <v>20</v>
      </c>
      <c r="D117" s="23" t="s">
        <v>43</v>
      </c>
      <c r="E117" s="11"/>
      <c r="F117" s="38">
        <f>F120+F121+F123+F125+F127+F129+F131</f>
        <v>609218</v>
      </c>
    </row>
    <row r="118" spans="1:6" ht="26.25">
      <c r="A118" s="24" t="s">
        <v>153</v>
      </c>
      <c r="B118" s="14">
        <v>5</v>
      </c>
      <c r="C118" s="15" t="s">
        <v>20</v>
      </c>
      <c r="D118" s="15" t="s">
        <v>44</v>
      </c>
      <c r="E118" s="11"/>
      <c r="F118" s="38">
        <f>F119</f>
        <v>352000</v>
      </c>
    </row>
    <row r="119" spans="1:6" ht="39">
      <c r="A119" s="13" t="s">
        <v>154</v>
      </c>
      <c r="B119" s="14">
        <v>5</v>
      </c>
      <c r="C119" s="15" t="s">
        <v>20</v>
      </c>
      <c r="D119" s="15" t="s">
        <v>44</v>
      </c>
      <c r="E119" s="11"/>
      <c r="F119" s="38">
        <f>F120+F121</f>
        <v>352000</v>
      </c>
    </row>
    <row r="120" spans="1:6" ht="26.25">
      <c r="A120" s="13" t="s">
        <v>119</v>
      </c>
      <c r="B120" s="14">
        <v>5</v>
      </c>
      <c r="C120" s="15" t="s">
        <v>20</v>
      </c>
      <c r="D120" s="15" t="s">
        <v>44</v>
      </c>
      <c r="E120" s="11">
        <v>240</v>
      </c>
      <c r="F120" s="38">
        <v>350000</v>
      </c>
    </row>
    <row r="121" spans="1:6">
      <c r="A121" s="13" t="s">
        <v>8</v>
      </c>
      <c r="B121" s="14">
        <v>5</v>
      </c>
      <c r="C121" s="15" t="s">
        <v>20</v>
      </c>
      <c r="D121" s="15" t="s">
        <v>44</v>
      </c>
      <c r="E121" s="11">
        <v>850</v>
      </c>
      <c r="F121" s="38">
        <v>2000</v>
      </c>
    </row>
    <row r="122" spans="1:6" ht="26.25">
      <c r="A122" s="13" t="s">
        <v>155</v>
      </c>
      <c r="B122" s="14">
        <v>5</v>
      </c>
      <c r="C122" s="15" t="s">
        <v>20</v>
      </c>
      <c r="D122" s="15" t="s">
        <v>45</v>
      </c>
      <c r="E122" s="11"/>
      <c r="F122" s="38">
        <f>F123</f>
        <v>40000</v>
      </c>
    </row>
    <row r="123" spans="1:6" ht="26.25">
      <c r="A123" s="13" t="s">
        <v>119</v>
      </c>
      <c r="B123" s="14">
        <v>5</v>
      </c>
      <c r="C123" s="15" t="s">
        <v>20</v>
      </c>
      <c r="D123" s="15" t="s">
        <v>45</v>
      </c>
      <c r="E123" s="11">
        <v>240</v>
      </c>
      <c r="F123" s="38">
        <v>40000</v>
      </c>
    </row>
    <row r="124" spans="1:6" ht="24" customHeight="1">
      <c r="A124" s="13" t="s">
        <v>156</v>
      </c>
      <c r="B124" s="14">
        <v>5</v>
      </c>
      <c r="C124" s="15" t="s">
        <v>20</v>
      </c>
      <c r="D124" s="15" t="s">
        <v>46</v>
      </c>
      <c r="E124" s="11"/>
      <c r="F124" s="38">
        <f>F125</f>
        <v>52218</v>
      </c>
    </row>
    <row r="125" spans="1:6" ht="26.25">
      <c r="A125" s="13" t="s">
        <v>119</v>
      </c>
      <c r="B125" s="14">
        <v>5</v>
      </c>
      <c r="C125" s="15" t="s">
        <v>20</v>
      </c>
      <c r="D125" s="15" t="s">
        <v>46</v>
      </c>
      <c r="E125" s="11">
        <v>240</v>
      </c>
      <c r="F125" s="38">
        <v>52218</v>
      </c>
    </row>
    <row r="126" spans="1:6" ht="26.25">
      <c r="A126" s="13" t="s">
        <v>157</v>
      </c>
      <c r="B126" s="14">
        <v>5</v>
      </c>
      <c r="C126" s="15" t="s">
        <v>20</v>
      </c>
      <c r="D126" s="15" t="s">
        <v>47</v>
      </c>
      <c r="E126" s="11"/>
      <c r="F126" s="38">
        <f>F127</f>
        <v>5000</v>
      </c>
    </row>
    <row r="127" spans="1:6" ht="26.25">
      <c r="A127" s="13" t="s">
        <v>119</v>
      </c>
      <c r="B127" s="14">
        <v>5</v>
      </c>
      <c r="C127" s="15" t="s">
        <v>20</v>
      </c>
      <c r="D127" s="15" t="s">
        <v>47</v>
      </c>
      <c r="E127" s="11">
        <v>240</v>
      </c>
      <c r="F127" s="38">
        <v>5000</v>
      </c>
    </row>
    <row r="128" spans="1:6" ht="26.25">
      <c r="A128" s="13" t="s">
        <v>158</v>
      </c>
      <c r="B128" s="14">
        <v>5</v>
      </c>
      <c r="C128" s="15" t="s">
        <v>20</v>
      </c>
      <c r="D128" s="15" t="s">
        <v>48</v>
      </c>
      <c r="E128" s="11"/>
      <c r="F128" s="38">
        <f>F129</f>
        <v>140000</v>
      </c>
    </row>
    <row r="129" spans="1:6" ht="26.25">
      <c r="A129" s="13" t="s">
        <v>119</v>
      </c>
      <c r="B129" s="14">
        <v>5</v>
      </c>
      <c r="C129" s="15" t="s">
        <v>20</v>
      </c>
      <c r="D129" s="15" t="s">
        <v>48</v>
      </c>
      <c r="E129" s="11">
        <v>240</v>
      </c>
      <c r="F129" s="38">
        <v>140000</v>
      </c>
    </row>
    <row r="130" spans="1:6">
      <c r="A130" s="13" t="s">
        <v>159</v>
      </c>
      <c r="B130" s="14">
        <v>5</v>
      </c>
      <c r="C130" s="15" t="s">
        <v>20</v>
      </c>
      <c r="D130" s="15" t="s">
        <v>49</v>
      </c>
      <c r="E130" s="11"/>
      <c r="F130" s="38">
        <f>F131</f>
        <v>20000</v>
      </c>
    </row>
    <row r="131" spans="1:6" ht="26.25">
      <c r="A131" s="13" t="s">
        <v>119</v>
      </c>
      <c r="B131" s="14">
        <v>5</v>
      </c>
      <c r="C131" s="15" t="s">
        <v>20</v>
      </c>
      <c r="D131" s="15" t="s">
        <v>110</v>
      </c>
      <c r="E131" s="11">
        <v>240</v>
      </c>
      <c r="F131" s="38">
        <v>20000</v>
      </c>
    </row>
    <row r="132" spans="1:6">
      <c r="A132" s="25" t="s">
        <v>160</v>
      </c>
      <c r="B132" s="65">
        <v>8</v>
      </c>
      <c r="C132" s="66" t="s">
        <v>21</v>
      </c>
      <c r="D132" s="66" t="s">
        <v>161</v>
      </c>
      <c r="E132" s="66" t="s">
        <v>161</v>
      </c>
      <c r="F132" s="67">
        <f>F133</f>
        <v>2902398</v>
      </c>
    </row>
    <row r="133" spans="1:6">
      <c r="A133" s="68" t="s">
        <v>162</v>
      </c>
      <c r="B133" s="69">
        <v>8</v>
      </c>
      <c r="C133" s="70" t="s">
        <v>10</v>
      </c>
      <c r="D133" s="70" t="s">
        <v>161</v>
      </c>
      <c r="E133" s="70" t="s">
        <v>161</v>
      </c>
      <c r="F133" s="71">
        <f>F138+F143+F144+F145+F147+F148+F150+F153</f>
        <v>2902398</v>
      </c>
    </row>
    <row r="134" spans="1:6" ht="39">
      <c r="A134" s="12" t="s">
        <v>24</v>
      </c>
      <c r="B134" s="69">
        <v>8</v>
      </c>
      <c r="C134" s="70" t="s">
        <v>10</v>
      </c>
      <c r="D134" s="87" t="s">
        <v>31</v>
      </c>
      <c r="E134" s="70"/>
      <c r="F134" s="71">
        <f>F135</f>
        <v>359773</v>
      </c>
    </row>
    <row r="135" spans="1:6" ht="26.25">
      <c r="A135" s="44" t="s">
        <v>104</v>
      </c>
      <c r="B135" s="14">
        <v>8</v>
      </c>
      <c r="C135" s="15" t="s">
        <v>10</v>
      </c>
      <c r="D135" s="15" t="s">
        <v>51</v>
      </c>
      <c r="E135" s="11"/>
      <c r="F135" s="38">
        <f>F136</f>
        <v>359773</v>
      </c>
    </row>
    <row r="136" spans="1:6" ht="39">
      <c r="A136" s="13" t="s">
        <v>105</v>
      </c>
      <c r="B136" s="14">
        <v>8</v>
      </c>
      <c r="C136" s="15" t="s">
        <v>10</v>
      </c>
      <c r="D136" s="15" t="s">
        <v>50</v>
      </c>
      <c r="E136" s="11"/>
      <c r="F136" s="38">
        <f>F137</f>
        <v>359773</v>
      </c>
    </row>
    <row r="137" spans="1:6">
      <c r="A137" s="26" t="s">
        <v>163</v>
      </c>
      <c r="B137" s="34">
        <v>8</v>
      </c>
      <c r="C137" s="35" t="s">
        <v>10</v>
      </c>
      <c r="D137" s="35" t="s">
        <v>50</v>
      </c>
      <c r="E137" s="11"/>
      <c r="F137" s="38">
        <v>359773</v>
      </c>
    </row>
    <row r="138" spans="1:6" ht="25.5">
      <c r="A138" s="26" t="s">
        <v>119</v>
      </c>
      <c r="B138" s="27">
        <v>8</v>
      </c>
      <c r="C138" s="28" t="s">
        <v>10</v>
      </c>
      <c r="D138" s="28" t="s">
        <v>50</v>
      </c>
      <c r="E138" s="28" t="s">
        <v>111</v>
      </c>
      <c r="F138" s="48">
        <v>359773</v>
      </c>
    </row>
    <row r="139" spans="1:6" ht="38.25">
      <c r="A139" s="25" t="s">
        <v>23</v>
      </c>
      <c r="B139" s="14">
        <v>8</v>
      </c>
      <c r="C139" s="15" t="s">
        <v>10</v>
      </c>
      <c r="D139" s="15" t="s">
        <v>185</v>
      </c>
      <c r="E139" s="28"/>
      <c r="F139" s="48">
        <f>F142+F143+F144+F146+F147+F149+F152</f>
        <v>4511050</v>
      </c>
    </row>
    <row r="140" spans="1:6" ht="26.25">
      <c r="A140" s="45" t="s">
        <v>164</v>
      </c>
      <c r="B140" s="14">
        <v>8</v>
      </c>
      <c r="C140" s="15" t="s">
        <v>10</v>
      </c>
      <c r="D140" s="15" t="s">
        <v>55</v>
      </c>
      <c r="E140" s="28"/>
      <c r="F140" s="48">
        <f>F142+F143+F144+F146+F147+F149</f>
        <v>4461050</v>
      </c>
    </row>
    <row r="141" spans="1:6" ht="26.25">
      <c r="A141" s="18" t="s">
        <v>106</v>
      </c>
      <c r="B141" s="14">
        <v>8</v>
      </c>
      <c r="C141" s="15" t="s">
        <v>10</v>
      </c>
      <c r="D141" s="15" t="s">
        <v>56</v>
      </c>
      <c r="E141" s="28"/>
      <c r="F141" s="48">
        <f>F142+F143+F144+F146+F147+F152</f>
        <v>4097050</v>
      </c>
    </row>
    <row r="142" spans="1:6" ht="26.25">
      <c r="A142" s="13" t="s">
        <v>165</v>
      </c>
      <c r="B142" s="14">
        <v>8</v>
      </c>
      <c r="C142" s="15" t="s">
        <v>10</v>
      </c>
      <c r="D142" s="15" t="s">
        <v>57</v>
      </c>
      <c r="E142" s="11"/>
      <c r="F142" s="48">
        <f>F143+F144+F145</f>
        <v>1738805</v>
      </c>
    </row>
    <row r="143" spans="1:6">
      <c r="A143" s="26" t="s">
        <v>166</v>
      </c>
      <c r="B143" s="14">
        <v>8</v>
      </c>
      <c r="C143" s="15" t="s">
        <v>10</v>
      </c>
      <c r="D143" s="15" t="s">
        <v>57</v>
      </c>
      <c r="E143" s="11">
        <v>110</v>
      </c>
      <c r="F143" s="48">
        <v>1057080</v>
      </c>
    </row>
    <row r="144" spans="1:6" ht="26.25">
      <c r="A144" s="13" t="s">
        <v>119</v>
      </c>
      <c r="B144" s="14">
        <v>8</v>
      </c>
      <c r="C144" s="15" t="s">
        <v>10</v>
      </c>
      <c r="D144" s="15" t="s">
        <v>57</v>
      </c>
      <c r="E144" s="11">
        <v>240</v>
      </c>
      <c r="F144" s="48">
        <v>671725</v>
      </c>
    </row>
    <row r="145" spans="1:6">
      <c r="A145" s="13" t="s">
        <v>8</v>
      </c>
      <c r="B145" s="14">
        <v>8</v>
      </c>
      <c r="C145" s="15" t="s">
        <v>10</v>
      </c>
      <c r="D145" s="15" t="s">
        <v>57</v>
      </c>
      <c r="E145" s="28" t="s">
        <v>112</v>
      </c>
      <c r="F145" s="48">
        <v>10000</v>
      </c>
    </row>
    <row r="146" spans="1:6" ht="39">
      <c r="A146" s="13" t="s">
        <v>167</v>
      </c>
      <c r="B146" s="14">
        <v>8</v>
      </c>
      <c r="C146" s="15" t="s">
        <v>10</v>
      </c>
      <c r="D146" s="15" t="s">
        <v>58</v>
      </c>
      <c r="E146" s="11"/>
      <c r="F146" s="48">
        <f>F147+F148</f>
        <v>339820</v>
      </c>
    </row>
    <row r="147" spans="1:6">
      <c r="A147" s="26" t="s">
        <v>166</v>
      </c>
      <c r="B147" s="14">
        <v>8</v>
      </c>
      <c r="C147" s="15" t="s">
        <v>10</v>
      </c>
      <c r="D147" s="15" t="s">
        <v>58</v>
      </c>
      <c r="E147" s="11">
        <v>110</v>
      </c>
      <c r="F147" s="48">
        <v>239620</v>
      </c>
    </row>
    <row r="148" spans="1:6" ht="26.25">
      <c r="A148" s="13" t="s">
        <v>119</v>
      </c>
      <c r="B148" s="14">
        <v>8</v>
      </c>
      <c r="C148" s="15" t="s">
        <v>10</v>
      </c>
      <c r="D148" s="15" t="s">
        <v>58</v>
      </c>
      <c r="E148" s="11">
        <v>240</v>
      </c>
      <c r="F148" s="38">
        <v>100200</v>
      </c>
    </row>
    <row r="149" spans="1:6" ht="39">
      <c r="A149" s="13" t="s">
        <v>168</v>
      </c>
      <c r="B149" s="14">
        <v>8</v>
      </c>
      <c r="C149" s="15" t="s">
        <v>10</v>
      </c>
      <c r="D149" s="15" t="s">
        <v>59</v>
      </c>
      <c r="E149" s="11"/>
      <c r="F149" s="38">
        <f>F150</f>
        <v>414000</v>
      </c>
    </row>
    <row r="150" spans="1:6">
      <c r="A150" s="26" t="s">
        <v>166</v>
      </c>
      <c r="B150" s="14">
        <v>8</v>
      </c>
      <c r="C150" s="15" t="s">
        <v>10</v>
      </c>
      <c r="D150" s="15" t="s">
        <v>59</v>
      </c>
      <c r="E150" s="11">
        <v>110</v>
      </c>
      <c r="F150" s="38">
        <v>414000</v>
      </c>
    </row>
    <row r="151" spans="1:6" ht="25.5">
      <c r="A151" s="26" t="s">
        <v>107</v>
      </c>
      <c r="B151" s="14">
        <v>8</v>
      </c>
      <c r="C151" s="15" t="s">
        <v>10</v>
      </c>
      <c r="D151" s="15" t="s">
        <v>60</v>
      </c>
      <c r="E151" s="28"/>
      <c r="F151" s="48">
        <f>F152</f>
        <v>50000</v>
      </c>
    </row>
    <row r="152" spans="1:6" ht="26.25">
      <c r="A152" s="13" t="s">
        <v>169</v>
      </c>
      <c r="B152" s="14">
        <v>8</v>
      </c>
      <c r="C152" s="15" t="s">
        <v>10</v>
      </c>
      <c r="D152" s="15" t="s">
        <v>60</v>
      </c>
      <c r="E152" s="11"/>
      <c r="F152" s="48">
        <f>F153</f>
        <v>50000</v>
      </c>
    </row>
    <row r="153" spans="1:6" ht="26.25">
      <c r="A153" s="13" t="s">
        <v>119</v>
      </c>
      <c r="B153" s="14">
        <v>1</v>
      </c>
      <c r="C153" s="15" t="s">
        <v>21</v>
      </c>
      <c r="D153" s="15" t="s">
        <v>60</v>
      </c>
      <c r="E153" s="23">
        <v>240</v>
      </c>
      <c r="F153" s="49">
        <v>50000</v>
      </c>
    </row>
    <row r="154" spans="1:6">
      <c r="A154" s="12" t="s">
        <v>170</v>
      </c>
      <c r="B154" s="60">
        <v>10</v>
      </c>
      <c r="C154" s="61" t="s">
        <v>21</v>
      </c>
      <c r="D154" s="61"/>
      <c r="E154" s="62"/>
      <c r="F154" s="63">
        <f>F155</f>
        <v>757114</v>
      </c>
    </row>
    <row r="155" spans="1:6">
      <c r="A155" s="55" t="s">
        <v>171</v>
      </c>
      <c r="B155" s="56">
        <v>10</v>
      </c>
      <c r="C155" s="57" t="s">
        <v>10</v>
      </c>
      <c r="D155" s="57"/>
      <c r="E155" s="58"/>
      <c r="F155" s="59">
        <f>F156</f>
        <v>757114</v>
      </c>
    </row>
    <row r="156" spans="1:6" ht="39">
      <c r="A156" s="42" t="s">
        <v>65</v>
      </c>
      <c r="B156" s="14">
        <v>1</v>
      </c>
      <c r="C156" s="15" t="s">
        <v>21</v>
      </c>
      <c r="D156" s="23" t="s">
        <v>82</v>
      </c>
      <c r="E156" s="23"/>
      <c r="F156" s="49">
        <f>F158</f>
        <v>757114</v>
      </c>
    </row>
    <row r="157" spans="1:6" ht="26.25">
      <c r="A157" s="43" t="s">
        <v>172</v>
      </c>
      <c r="B157" s="14">
        <v>10</v>
      </c>
      <c r="C157" s="15" t="s">
        <v>10</v>
      </c>
      <c r="D157" s="23" t="s">
        <v>85</v>
      </c>
      <c r="E157" s="23"/>
      <c r="F157" s="40"/>
    </row>
    <row r="158" spans="1:6" ht="26.25">
      <c r="A158" s="24" t="s">
        <v>97</v>
      </c>
      <c r="B158" s="14">
        <v>10</v>
      </c>
      <c r="C158" s="15" t="s">
        <v>10</v>
      </c>
      <c r="D158" s="15" t="s">
        <v>87</v>
      </c>
      <c r="E158" s="11"/>
      <c r="F158" s="38">
        <f>F159</f>
        <v>757114</v>
      </c>
    </row>
    <row r="159" spans="1:6" ht="51.75">
      <c r="A159" s="13" t="s">
        <v>86</v>
      </c>
      <c r="B159" s="14">
        <v>10</v>
      </c>
      <c r="C159" s="15" t="s">
        <v>10</v>
      </c>
      <c r="D159" s="15" t="s">
        <v>87</v>
      </c>
      <c r="E159" s="15"/>
      <c r="F159" s="38">
        <f>F160</f>
        <v>757114</v>
      </c>
    </row>
    <row r="160" spans="1:6" ht="26.25">
      <c r="A160" s="13" t="s">
        <v>173</v>
      </c>
      <c r="B160" s="14">
        <v>10</v>
      </c>
      <c r="C160" s="15" t="s">
        <v>10</v>
      </c>
      <c r="D160" s="15" t="s">
        <v>87</v>
      </c>
      <c r="E160" s="11">
        <v>320</v>
      </c>
      <c r="F160" s="38">
        <v>757114</v>
      </c>
    </row>
    <row r="161" spans="1:6">
      <c r="A161" s="12" t="s">
        <v>174</v>
      </c>
      <c r="B161" s="60">
        <v>11</v>
      </c>
      <c r="C161" s="61" t="s">
        <v>21</v>
      </c>
      <c r="D161" s="61"/>
      <c r="E161" s="62"/>
      <c r="F161" s="63">
        <f>F162</f>
        <v>135000</v>
      </c>
    </row>
    <row r="162" spans="1:6">
      <c r="A162" s="55" t="s">
        <v>175</v>
      </c>
      <c r="B162" s="56">
        <v>11</v>
      </c>
      <c r="C162" s="57" t="s">
        <v>10</v>
      </c>
      <c r="D162" s="57"/>
      <c r="E162" s="58"/>
      <c r="F162" s="59">
        <f>F163</f>
        <v>135000</v>
      </c>
    </row>
    <row r="163" spans="1:6" ht="39">
      <c r="A163" s="12" t="s">
        <v>23</v>
      </c>
      <c r="B163" s="14">
        <v>11</v>
      </c>
      <c r="C163" s="15" t="s">
        <v>10</v>
      </c>
      <c r="D163" s="15" t="s">
        <v>61</v>
      </c>
      <c r="E163" s="11"/>
      <c r="F163" s="38">
        <f>F165+F168</f>
        <v>135000</v>
      </c>
    </row>
    <row r="164" spans="1:6" ht="26.25">
      <c r="A164" s="44" t="s">
        <v>176</v>
      </c>
      <c r="B164" s="14">
        <v>11</v>
      </c>
      <c r="C164" s="15" t="s">
        <v>10</v>
      </c>
      <c r="D164" s="15" t="s">
        <v>62</v>
      </c>
      <c r="E164" s="11"/>
      <c r="F164" s="38">
        <f>F166+F168</f>
        <v>135000</v>
      </c>
    </row>
    <row r="165" spans="1:6" ht="39">
      <c r="A165" s="13" t="s">
        <v>108</v>
      </c>
      <c r="B165" s="14">
        <v>11</v>
      </c>
      <c r="C165" s="15" t="s">
        <v>10</v>
      </c>
      <c r="D165" s="15" t="s">
        <v>63</v>
      </c>
      <c r="E165" s="11"/>
      <c r="F165" s="38">
        <f>F166</f>
        <v>25000</v>
      </c>
    </row>
    <row r="166" spans="1:6" ht="39">
      <c r="A166" s="13" t="s">
        <v>177</v>
      </c>
      <c r="B166" s="14">
        <v>11</v>
      </c>
      <c r="C166" s="15" t="s">
        <v>10</v>
      </c>
      <c r="D166" s="15" t="s">
        <v>63</v>
      </c>
      <c r="E166" s="11"/>
      <c r="F166" s="38">
        <f>F167</f>
        <v>25000</v>
      </c>
    </row>
    <row r="167" spans="1:6" ht="26.25">
      <c r="A167" s="13" t="s">
        <v>119</v>
      </c>
      <c r="B167" s="14">
        <v>11</v>
      </c>
      <c r="C167" s="15" t="s">
        <v>10</v>
      </c>
      <c r="D167" s="15" t="s">
        <v>63</v>
      </c>
      <c r="E167" s="11">
        <v>240</v>
      </c>
      <c r="F167" s="38">
        <v>25000</v>
      </c>
    </row>
    <row r="168" spans="1:6" ht="26.25">
      <c r="A168" s="13" t="s">
        <v>178</v>
      </c>
      <c r="B168" s="14">
        <v>11</v>
      </c>
      <c r="C168" s="15" t="s">
        <v>10</v>
      </c>
      <c r="D168" s="15" t="s">
        <v>64</v>
      </c>
      <c r="E168" s="11"/>
      <c r="F168" s="16">
        <f>F169</f>
        <v>110000</v>
      </c>
    </row>
    <row r="169" spans="1:6" ht="26.25">
      <c r="A169" s="13" t="s">
        <v>119</v>
      </c>
      <c r="B169" s="23">
        <v>11</v>
      </c>
      <c r="C169" s="15" t="s">
        <v>10</v>
      </c>
      <c r="D169" s="23" t="s">
        <v>64</v>
      </c>
      <c r="E169" s="50">
        <v>240</v>
      </c>
      <c r="F169" s="51">
        <v>110000</v>
      </c>
    </row>
  </sheetData>
  <mergeCells count="5">
    <mergeCell ref="A8:F8"/>
    <mergeCell ref="D1:F1"/>
    <mergeCell ref="D2:F2"/>
    <mergeCell ref="D3:F3"/>
    <mergeCell ref="D5:F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2015-11-20T07:28:51Z</dcterms:modified>
</cp:coreProperties>
</file>